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60" activeTab="0"/>
  </bookViews>
  <sheets>
    <sheet name="1  (23)" sheetId="1" r:id="rId1"/>
    <sheet name="2 (23)" sheetId="2" r:id="rId2"/>
    <sheet name="3 (23)" sheetId="3" state="hidden" r:id="rId3"/>
    <sheet name="4 (23)" sheetId="4" state="hidden" r:id="rId4"/>
    <sheet name="5 (23" sheetId="5" state="hidden" r:id="rId5"/>
    <sheet name="6 (23)" sheetId="6" state="hidden" r:id="rId6"/>
    <sheet name="Հաղարծին (23)" sheetId="7" state="hidden" r:id="rId7"/>
    <sheet name="Թեղուտ (23)" sheetId="8" state="hidden" r:id="rId8"/>
  </sheets>
  <definedNames/>
  <calcPr fullCalcOnLoad="1"/>
</workbook>
</file>

<file path=xl/sharedStrings.xml><?xml version="1.0" encoding="utf-8"?>
<sst xmlns="http://schemas.openxmlformats.org/spreadsheetml/2006/main" count="245" uniqueCount="65">
  <si>
    <t>տնօրեն</t>
  </si>
  <si>
    <t>հաշվապահ</t>
  </si>
  <si>
    <t>գործավար</t>
  </si>
  <si>
    <t>բուժքույր</t>
  </si>
  <si>
    <t>դաստիարակ</t>
  </si>
  <si>
    <t>խոհարար</t>
  </si>
  <si>
    <t>խոհարարի օգն.</t>
  </si>
  <si>
    <t>պարուսույց</t>
  </si>
  <si>
    <t>երաժշտության դաստիարակ</t>
  </si>
  <si>
    <t>ֆիզկուլտուրայի հրահանգիչ</t>
  </si>
  <si>
    <t>դաստիարակի օգնական</t>
  </si>
  <si>
    <t>խոհարարի օգնական</t>
  </si>
  <si>
    <t>երաժշտ.դաստ.</t>
  </si>
  <si>
    <t>տնտեսվար</t>
  </si>
  <si>
    <t>օժանդակ բանվոր</t>
  </si>
  <si>
    <t>մեթոդիստ,ուս.գծով տեղակալ</t>
  </si>
  <si>
    <t>խոհարարի օգն</t>
  </si>
  <si>
    <t>դաստիարակի  օգնական</t>
  </si>
  <si>
    <t>Պաշտոնի  անվանումը</t>
  </si>
  <si>
    <t>օտար լեզու</t>
  </si>
  <si>
    <t>Հ/Հ</t>
  </si>
  <si>
    <t>Դրույքաչափ (ՀՀ դրամ)</t>
  </si>
  <si>
    <t>Դրույքների թիվը</t>
  </si>
  <si>
    <t>Ընդամենը</t>
  </si>
  <si>
    <t>լվացարար</t>
  </si>
  <si>
    <t>հավաքարար</t>
  </si>
  <si>
    <t>Դիլիջան  համայնքի ավագանու</t>
  </si>
  <si>
    <t>օտար լեզվի դաստիարակ</t>
  </si>
  <si>
    <t>պահեստապետ</t>
  </si>
  <si>
    <t>դռնապան</t>
  </si>
  <si>
    <t>մեթոդիստ/ուս.գծով, տնօրենի  տեղակալ</t>
  </si>
  <si>
    <t>դաստիարակ Խաչարձան բնակավայրի</t>
  </si>
  <si>
    <t>դաստիարակ    Հովք բնակավայրի</t>
  </si>
  <si>
    <t>պահակ</t>
  </si>
  <si>
    <t>հոգեբան</t>
  </si>
  <si>
    <t>Աշխատողների թիվը՝ 31</t>
  </si>
  <si>
    <t>Աշխատողների թիվը՝ 11</t>
  </si>
  <si>
    <t>Աշխատողների թիվը՝ 17</t>
  </si>
  <si>
    <t>Աշխատողների թիվը՝ 30</t>
  </si>
  <si>
    <t>Աշխատողների թիվը՝ 18</t>
  </si>
  <si>
    <t>Աշխատակազմի քարտուղար`                                            Ս.Եգանյան</t>
  </si>
  <si>
    <t>2022  թվականի դեկտեմբերի        -ի թիվ        -Ա որոշման</t>
  </si>
  <si>
    <t xml:space="preserve">«ԴԻԼԻՋԱՆԻ ԹԻՎ 1 ՄԱՆԿԱՊԱՐՏԵԶ» ՀԱՄԱՅՆՔԱՅԻՆ ՈՉ ԱՌԵՎՏՐԱՅԻՆ ԿԱԶՄԱԿԵՐՊՈՒԹՅԱՆ ՀԱՍՏԻՔԱՑՈՒՑԱԿԸ </t>
  </si>
  <si>
    <t xml:space="preserve">«ԴԻԼԻՋԱՆԻ ԹԻՎ 2 ՄԱՆԿԱՊԱՐՏԵԶ» ՀԱՄԱՅՆՔԱՅԻՆ ՈՉ ԱՌԵՎՏՐԱՅԻՆ ԿԱԶՄԱԿԵՐՊՈՒԹՅԱՆ ՀԱՍՏԻՔԱՑՈՒՑԱԿԸ </t>
  </si>
  <si>
    <t>Աշխատակազմի քարտուղար՝                                            Ս.Եգանյան</t>
  </si>
  <si>
    <t xml:space="preserve">«ԴԻԼԻՋԱՆԻ ԹԻՎ 3 ՄԱՆԿԱՊԱՐՏԵԶ» ՀԱՄԱՅՆՔԱՅԻՆ ՈՉ ԱՌԵՎՏՐԱՅԻՆ ԿԱԶՄԱԿԵՐՊՈՒԹՅԱՆ ՀԱՍՏԻՔԱՑՈՒՑԱԿԸ </t>
  </si>
  <si>
    <t xml:space="preserve">«ԴԻԼԻՋԱՆԻ ԹԻՎ 4 ՄԱՆԿԱՊԱՐՏԵԶ» ՀԱՄԱՅՆՔԱՅԻՆ ՈՉ ԱՌԵՎՏՐԱՅԻՆ ԿԱԶՄԱԿԵՐՊՈՒԹՅԱՆ ՀԱՍՏԻՔԱՑՈՒՑԱԿԸ </t>
  </si>
  <si>
    <t xml:space="preserve">«ԴԻԼԻՋԱՆԻ ԹԻՎ 5 ՄԱՆԿԱՊԱՐՏԵԶ» ՀԱՄԱՅՆՔԱՅԻՆ ՈՉ ԱՌԵՎՏՐԱՅԻՆ ԿԱԶՄԱԿԵՐՊՈՒԹՅԱՆ ՀԱՍՏԻՔԱՑՈՒՑԱԿԸ </t>
  </si>
  <si>
    <t xml:space="preserve">«ԴԻԼԻՋԱՆԻ ԹԻՎ 6 ՄԱՆԿԱՊԱՐՏԵԶ» ՀԱՄԱՅՆՔԱՅԻՆ ՈՉ ԱՌԵՎՏՐԱՅԻՆ ԿԱԶՄԱԿԵՐՊՈՒԹՅԱՆ ՀԱՍՏԻՔԱՑՈՒՑԱԿԸ </t>
  </si>
  <si>
    <t>Աշխատակազմի քարտուղար՝                                           Ս.Եգանյան</t>
  </si>
  <si>
    <t xml:space="preserve">«ՀԱՂԱՐԾՆԻ ՄԱՆԿԱՊԱՐՏԵԶ» ՀԱՄԱՅՆՔԱՅԻՆ ՈՉ ԱՌԵՎՏՐԱՅԻՆ ԿԱԶՄԱԿԵՐՊՈՒԹՅԱՆ ՀԱՍՏԻՔԱՑՈՒՑԱԿԸ </t>
  </si>
  <si>
    <t xml:space="preserve">«ԹԵՂՈՒՏԻ ՄԱՆԿԱՊԱՐՏԵԶ» ՀԱՄԱՅՆՔԱՅԻՆ ՈՉ ԱՌԵՎՏՐԱՅԻՆ ԿԱԶՄԱԿԵՐՊՈՒԹՅԱՆ ՀԱՍՏԻՔԱՑՈՒՑԱԿԸ </t>
  </si>
  <si>
    <t>դաստիարակ    Աղավնավանք բնակավայրի</t>
  </si>
  <si>
    <t>Աշխատավարձի չափը</t>
  </si>
  <si>
    <t>Հավելված 4</t>
  </si>
  <si>
    <t>Հավելված 5</t>
  </si>
  <si>
    <t>Հավելված 6</t>
  </si>
  <si>
    <t>Հավելված 7</t>
  </si>
  <si>
    <t>Հավելված 8</t>
  </si>
  <si>
    <t>Հավելված 9</t>
  </si>
  <si>
    <t>Հավելված 10</t>
  </si>
  <si>
    <t>Հավելված 11</t>
  </si>
  <si>
    <t>Աշխատողների թիվը՝ 29</t>
  </si>
  <si>
    <t>Աշխատողների թիվը՝ 25</t>
  </si>
  <si>
    <t>2022  թվականի հունվարի 13-ի թիվ 279-Ա որոշման</t>
  </si>
</sst>
</file>

<file path=xl/styles.xml><?xml version="1.0" encoding="utf-8"?>
<styleSheet xmlns="http://schemas.openxmlformats.org/spreadsheetml/2006/main">
  <numFmts count="4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[$-409]dddd\,\ mmmm\ dd\,\ yyyy"/>
    <numFmt numFmtId="190" formatCode="[$-409]h:mm:ss\ AM/PM"/>
    <numFmt numFmtId="191" formatCode="#,##0&quot;р.&quot;"/>
    <numFmt numFmtId="192" formatCode="0.0%"/>
    <numFmt numFmtId="193" formatCode="#,##0.0"/>
    <numFmt numFmtId="194" formatCode="0.000"/>
    <numFmt numFmtId="195" formatCode="[$-409]dddd\,\ mmmm\ d\,\ yyyy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i/>
      <sz val="10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justify"/>
    </xf>
    <xf numFmtId="1" fontId="7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justify" vertical="justify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1" fontId="7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/>
    </xf>
    <xf numFmtId="2" fontId="7" fillId="0" borderId="27" xfId="0" applyNumberFormat="1" applyFont="1" applyBorder="1" applyAlignment="1">
      <alignment horizontal="center"/>
    </xf>
    <xf numFmtId="4" fontId="10" fillId="0" borderId="28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0" fontId="1" fillId="0" borderId="17" xfId="0" applyFont="1" applyBorder="1" applyAlignment="1">
      <alignment horizontal="justify" vertical="justify"/>
    </xf>
    <xf numFmtId="0" fontId="7" fillId="0" borderId="10" xfId="0" applyFont="1" applyBorder="1" applyAlignment="1">
      <alignment horizontal="left" vertical="justify"/>
    </xf>
    <xf numFmtId="2" fontId="7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justify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2" fontId="10" fillId="0" borderId="19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7" fillId="0" borderId="27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7" fillId="0" borderId="19" xfId="0" applyNumberFormat="1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" fontId="7" fillId="0" borderId="27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10" xfId="0" applyFont="1" applyBorder="1" applyAlignment="1">
      <alignment horizontal="left" vertical="justify"/>
    </xf>
    <xf numFmtId="0" fontId="1" fillId="0" borderId="33" xfId="0" applyFont="1" applyBorder="1" applyAlignment="1">
      <alignment/>
    </xf>
    <xf numFmtId="1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7" fillId="0" borderId="26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8" fillId="0" borderId="0" xfId="0" applyNumberFormat="1" applyFont="1" applyAlignment="1">
      <alignment horizontal="left"/>
    </xf>
    <xf numFmtId="2" fontId="7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justify"/>
    </xf>
    <xf numFmtId="0" fontId="7" fillId="0" borderId="2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42" zoomScaleNormal="142" zoomScalePageLayoutView="0" workbookViewId="0" topLeftCell="A1">
      <selection activeCell="A3" sqref="A3:E3"/>
    </sheetView>
  </sheetViews>
  <sheetFormatPr defaultColWidth="9.140625" defaultRowHeight="12.75"/>
  <cols>
    <col min="1" max="1" width="3.421875" style="4" customWidth="1"/>
    <col min="2" max="2" width="30.7109375" style="4" customWidth="1"/>
    <col min="3" max="3" width="12.57421875" style="4" customWidth="1"/>
    <col min="4" max="4" width="18.140625" style="4" customWidth="1"/>
    <col min="5" max="5" width="18.00390625" style="4" customWidth="1"/>
    <col min="6" max="16384" width="9.140625" style="4" customWidth="1"/>
  </cols>
  <sheetData>
    <row r="1" spans="1:5" ht="15" customHeight="1">
      <c r="A1" s="103" t="s">
        <v>54</v>
      </c>
      <c r="B1" s="103"/>
      <c r="C1" s="103"/>
      <c r="D1" s="103"/>
      <c r="E1" s="103"/>
    </row>
    <row r="2" spans="1:5" ht="15" customHeight="1">
      <c r="A2" s="103" t="s">
        <v>26</v>
      </c>
      <c r="B2" s="103"/>
      <c r="C2" s="103"/>
      <c r="D2" s="103"/>
      <c r="E2" s="103"/>
    </row>
    <row r="3" spans="1:5" ht="15.75">
      <c r="A3" s="103" t="s">
        <v>64</v>
      </c>
      <c r="B3" s="103"/>
      <c r="C3" s="103"/>
      <c r="D3" s="103"/>
      <c r="E3" s="103"/>
    </row>
    <row r="4" spans="4:5" ht="15.75">
      <c r="D4" s="103"/>
      <c r="E4" s="103"/>
    </row>
    <row r="5" spans="1:5" ht="37.5" customHeight="1">
      <c r="A5" s="104" t="s">
        <v>42</v>
      </c>
      <c r="B5" s="104"/>
      <c r="C5" s="104"/>
      <c r="D5" s="104"/>
      <c r="E5" s="104"/>
    </row>
    <row r="6" spans="1:5" ht="18" customHeight="1">
      <c r="A6" s="19"/>
      <c r="B6" s="19"/>
      <c r="C6" s="19"/>
      <c r="D6" s="19"/>
      <c r="E6" s="19"/>
    </row>
    <row r="7" spans="1:5" ht="18" customHeight="1">
      <c r="A7" s="19"/>
      <c r="B7" s="8" t="s">
        <v>38</v>
      </c>
      <c r="C7" s="19"/>
      <c r="D7" s="19"/>
      <c r="E7" s="19"/>
    </row>
    <row r="8" spans="2:5" ht="16.5" thickBot="1">
      <c r="B8" s="7"/>
      <c r="C8" s="7"/>
      <c r="D8" s="7"/>
      <c r="E8" s="7"/>
    </row>
    <row r="9" spans="1:5" ht="39" customHeight="1">
      <c r="A9" s="26" t="s">
        <v>20</v>
      </c>
      <c r="B9" s="21" t="s">
        <v>18</v>
      </c>
      <c r="C9" s="79" t="s">
        <v>21</v>
      </c>
      <c r="D9" s="12" t="s">
        <v>22</v>
      </c>
      <c r="E9" s="80" t="s">
        <v>53</v>
      </c>
    </row>
    <row r="10" spans="1:5" ht="19.5" customHeight="1">
      <c r="A10" s="27">
        <v>1</v>
      </c>
      <c r="B10" s="22" t="s">
        <v>0</v>
      </c>
      <c r="C10" s="22">
        <v>180000</v>
      </c>
      <c r="D10" s="10">
        <v>1</v>
      </c>
      <c r="E10" s="28">
        <f aca="true" t="shared" si="0" ref="E10:E30">C10*D10</f>
        <v>180000</v>
      </c>
    </row>
    <row r="11" spans="1:5" ht="29.25" customHeight="1">
      <c r="A11" s="27">
        <v>2</v>
      </c>
      <c r="B11" s="23" t="s">
        <v>30</v>
      </c>
      <c r="C11" s="22">
        <v>144000</v>
      </c>
      <c r="D11" s="10">
        <v>1</v>
      </c>
      <c r="E11" s="28">
        <f t="shared" si="0"/>
        <v>144000</v>
      </c>
    </row>
    <row r="12" spans="1:5" ht="19.5" customHeight="1">
      <c r="A12" s="27">
        <v>3</v>
      </c>
      <c r="B12" s="22" t="s">
        <v>3</v>
      </c>
      <c r="C12" s="23">
        <v>105000</v>
      </c>
      <c r="D12" s="10">
        <v>1</v>
      </c>
      <c r="E12" s="28">
        <f t="shared" si="0"/>
        <v>105000</v>
      </c>
    </row>
    <row r="13" spans="1:5" ht="19.5" customHeight="1">
      <c r="A13" s="27">
        <v>4</v>
      </c>
      <c r="B13" s="22" t="s">
        <v>1</v>
      </c>
      <c r="C13" s="23">
        <v>120000</v>
      </c>
      <c r="D13" s="10">
        <v>1</v>
      </c>
      <c r="E13" s="28">
        <f t="shared" si="0"/>
        <v>120000</v>
      </c>
    </row>
    <row r="14" spans="1:5" ht="19.5" customHeight="1">
      <c r="A14" s="27">
        <v>5</v>
      </c>
      <c r="B14" s="23" t="s">
        <v>13</v>
      </c>
      <c r="C14" s="23">
        <v>105000</v>
      </c>
      <c r="D14" s="10">
        <v>0.5</v>
      </c>
      <c r="E14" s="28">
        <f t="shared" si="0"/>
        <v>52500</v>
      </c>
    </row>
    <row r="15" spans="1:5" ht="19.5" customHeight="1">
      <c r="A15" s="27">
        <v>6</v>
      </c>
      <c r="B15" s="23" t="s">
        <v>28</v>
      </c>
      <c r="C15" s="23">
        <v>105000</v>
      </c>
      <c r="D15" s="10">
        <v>0.5</v>
      </c>
      <c r="E15" s="28">
        <f t="shared" si="0"/>
        <v>52500</v>
      </c>
    </row>
    <row r="16" spans="1:5" ht="19.5" customHeight="1">
      <c r="A16" s="27">
        <v>7</v>
      </c>
      <c r="B16" s="22" t="s">
        <v>2</v>
      </c>
      <c r="C16" s="23">
        <v>105000</v>
      </c>
      <c r="D16" s="10">
        <v>0.25</v>
      </c>
      <c r="E16" s="28">
        <f t="shared" si="0"/>
        <v>26250</v>
      </c>
    </row>
    <row r="17" spans="1:5" ht="19.5" customHeight="1">
      <c r="A17" s="27">
        <v>8</v>
      </c>
      <c r="B17" s="22" t="s">
        <v>5</v>
      </c>
      <c r="C17" s="24">
        <v>115200</v>
      </c>
      <c r="D17" s="10">
        <v>1</v>
      </c>
      <c r="E17" s="28">
        <f t="shared" si="0"/>
        <v>115200</v>
      </c>
    </row>
    <row r="18" spans="1:5" ht="19.5" customHeight="1">
      <c r="A18" s="27">
        <v>9</v>
      </c>
      <c r="B18" s="22" t="s">
        <v>6</v>
      </c>
      <c r="C18" s="24">
        <v>105000</v>
      </c>
      <c r="D18" s="10">
        <v>1</v>
      </c>
      <c r="E18" s="28">
        <f t="shared" si="0"/>
        <v>105000</v>
      </c>
    </row>
    <row r="19" spans="1:5" ht="19.5" customHeight="1">
      <c r="A19" s="27">
        <v>10</v>
      </c>
      <c r="B19" s="24" t="s">
        <v>4</v>
      </c>
      <c r="C19" s="24">
        <v>125000</v>
      </c>
      <c r="D19" s="10">
        <v>6.72</v>
      </c>
      <c r="E19" s="28">
        <f t="shared" si="0"/>
        <v>840000</v>
      </c>
    </row>
    <row r="20" spans="1:5" ht="19.5" customHeight="1">
      <c r="A20" s="27">
        <v>11</v>
      </c>
      <c r="B20" s="24" t="s">
        <v>10</v>
      </c>
      <c r="C20" s="24">
        <v>105000</v>
      </c>
      <c r="D20" s="10">
        <v>6</v>
      </c>
      <c r="E20" s="28">
        <f t="shared" si="0"/>
        <v>630000</v>
      </c>
    </row>
    <row r="21" spans="1:5" ht="19.5" customHeight="1">
      <c r="A21" s="27">
        <v>12</v>
      </c>
      <c r="B21" s="24" t="s">
        <v>8</v>
      </c>
      <c r="C21" s="23">
        <v>105000</v>
      </c>
      <c r="D21" s="10">
        <v>1.5</v>
      </c>
      <c r="E21" s="28">
        <f t="shared" si="0"/>
        <v>157500</v>
      </c>
    </row>
    <row r="22" spans="1:5" ht="19.5" customHeight="1">
      <c r="A22" s="27">
        <v>13</v>
      </c>
      <c r="B22" s="22" t="s">
        <v>19</v>
      </c>
      <c r="C22" s="24">
        <v>105000</v>
      </c>
      <c r="D22" s="10">
        <v>1</v>
      </c>
      <c r="E22" s="28">
        <f t="shared" si="0"/>
        <v>105000</v>
      </c>
    </row>
    <row r="23" spans="1:5" ht="19.5" customHeight="1">
      <c r="A23" s="27">
        <v>14</v>
      </c>
      <c r="B23" s="22" t="s">
        <v>7</v>
      </c>
      <c r="C23" s="24">
        <v>105000</v>
      </c>
      <c r="D23" s="10">
        <v>1.25</v>
      </c>
      <c r="E23" s="28">
        <f t="shared" si="0"/>
        <v>131250</v>
      </c>
    </row>
    <row r="24" spans="1:5" ht="19.5" customHeight="1">
      <c r="A24" s="27">
        <v>15</v>
      </c>
      <c r="B24" s="22" t="s">
        <v>34</v>
      </c>
      <c r="C24" s="24">
        <v>125000</v>
      </c>
      <c r="D24" s="10">
        <v>1</v>
      </c>
      <c r="E24" s="28">
        <f t="shared" si="0"/>
        <v>125000</v>
      </c>
    </row>
    <row r="25" spans="1:5" ht="19.5" customHeight="1">
      <c r="A25" s="27">
        <v>16</v>
      </c>
      <c r="B25" s="22" t="s">
        <v>9</v>
      </c>
      <c r="C25" s="24">
        <v>105000</v>
      </c>
      <c r="D25" s="10">
        <v>1.25</v>
      </c>
      <c r="E25" s="28">
        <f t="shared" si="0"/>
        <v>131250</v>
      </c>
    </row>
    <row r="26" spans="1:5" ht="19.5" customHeight="1">
      <c r="A26" s="27">
        <v>17</v>
      </c>
      <c r="B26" s="22" t="s">
        <v>24</v>
      </c>
      <c r="C26" s="24">
        <v>105000</v>
      </c>
      <c r="D26" s="10">
        <v>1</v>
      </c>
      <c r="E26" s="28">
        <f t="shared" si="0"/>
        <v>105000</v>
      </c>
    </row>
    <row r="27" spans="1:5" ht="19.5" customHeight="1">
      <c r="A27" s="27">
        <v>18</v>
      </c>
      <c r="B27" s="22" t="s">
        <v>25</v>
      </c>
      <c r="C27" s="24">
        <v>105000</v>
      </c>
      <c r="D27" s="10">
        <v>0.5</v>
      </c>
      <c r="E27" s="28">
        <f t="shared" si="0"/>
        <v>52500</v>
      </c>
    </row>
    <row r="28" spans="1:5" ht="19.5" customHeight="1">
      <c r="A28" s="27">
        <v>19</v>
      </c>
      <c r="B28" s="22" t="s">
        <v>14</v>
      </c>
      <c r="C28" s="24">
        <v>105000</v>
      </c>
      <c r="D28" s="10">
        <v>0.5</v>
      </c>
      <c r="E28" s="28">
        <f t="shared" si="0"/>
        <v>52500</v>
      </c>
    </row>
    <row r="29" spans="1:5" ht="19.5" customHeight="1">
      <c r="A29" s="27">
        <v>20</v>
      </c>
      <c r="B29" s="25" t="s">
        <v>33</v>
      </c>
      <c r="C29" s="24">
        <v>105000</v>
      </c>
      <c r="D29" s="59">
        <v>3</v>
      </c>
      <c r="E29" s="28">
        <f t="shared" si="0"/>
        <v>315000</v>
      </c>
    </row>
    <row r="30" spans="1:5" ht="19.5" customHeight="1" thickBot="1">
      <c r="A30" s="27">
        <v>21</v>
      </c>
      <c r="B30" s="25" t="s">
        <v>29</v>
      </c>
      <c r="C30" s="24">
        <v>105000</v>
      </c>
      <c r="D30" s="59">
        <v>1</v>
      </c>
      <c r="E30" s="28">
        <f t="shared" si="0"/>
        <v>105000</v>
      </c>
    </row>
    <row r="31" spans="1:8" ht="16.5" thickBot="1">
      <c r="A31" s="105" t="s">
        <v>23</v>
      </c>
      <c r="B31" s="106"/>
      <c r="C31" s="29">
        <f>SUM(C10:C30)</f>
        <v>2384200</v>
      </c>
      <c r="D31" s="68">
        <f>SUM(D10:D30)</f>
        <v>31.97</v>
      </c>
      <c r="E31" s="31">
        <f>SUM(E10:E30)</f>
        <v>3650450</v>
      </c>
      <c r="H31" s="53"/>
    </row>
    <row r="32" spans="2:5" ht="15">
      <c r="B32" s="101"/>
      <c r="C32" s="101"/>
      <c r="D32" s="101"/>
      <c r="E32" s="18"/>
    </row>
    <row r="33" spans="1:5" ht="15">
      <c r="A33" s="102" t="s">
        <v>40</v>
      </c>
      <c r="B33" s="102"/>
      <c r="C33" s="102"/>
      <c r="D33" s="102"/>
      <c r="E33" s="102"/>
    </row>
    <row r="34" spans="2:5" ht="15">
      <c r="B34" s="101"/>
      <c r="C34" s="101"/>
      <c r="D34" s="101"/>
      <c r="E34" s="18"/>
    </row>
    <row r="35" spans="2:5" ht="15">
      <c r="B35" s="102"/>
      <c r="C35" s="102"/>
      <c r="D35" s="102"/>
      <c r="E35" s="56"/>
    </row>
    <row r="36" spans="2:5" ht="15">
      <c r="B36" s="102"/>
      <c r="C36" s="102"/>
      <c r="D36" s="102"/>
      <c r="E36" s="17"/>
    </row>
    <row r="37" spans="2:5" ht="15">
      <c r="B37" s="100"/>
      <c r="C37" s="100"/>
      <c r="D37" s="100"/>
      <c r="E37" s="16"/>
    </row>
    <row r="38" spans="2:5" ht="15">
      <c r="B38" s="100"/>
      <c r="C38" s="100"/>
      <c r="D38" s="100"/>
      <c r="E38" s="16"/>
    </row>
    <row r="39" spans="2:5" ht="15">
      <c r="B39" s="100"/>
      <c r="C39" s="100"/>
      <c r="D39" s="100"/>
      <c r="E39" s="16"/>
    </row>
  </sheetData>
  <sheetProtection/>
  <mergeCells count="14">
    <mergeCell ref="A1:E1"/>
    <mergeCell ref="A2:E2"/>
    <mergeCell ref="A3:E3"/>
    <mergeCell ref="D4:E4"/>
    <mergeCell ref="A5:E5"/>
    <mergeCell ref="A31:B31"/>
    <mergeCell ref="B38:D38"/>
    <mergeCell ref="B39:D39"/>
    <mergeCell ref="B32:D32"/>
    <mergeCell ref="A33:E33"/>
    <mergeCell ref="B34:D34"/>
    <mergeCell ref="B35:D35"/>
    <mergeCell ref="B36:D36"/>
    <mergeCell ref="B37:D37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140" zoomScaleNormal="140" zoomScalePageLayoutView="0" workbookViewId="0" topLeftCell="A1">
      <selection activeCell="D11" sqref="D11"/>
    </sheetView>
  </sheetViews>
  <sheetFormatPr defaultColWidth="9.140625" defaultRowHeight="12.75"/>
  <cols>
    <col min="1" max="1" width="5.57421875" style="1" customWidth="1"/>
    <col min="2" max="2" width="30.7109375" style="1" customWidth="1"/>
    <col min="3" max="3" width="19.00390625" style="1" customWidth="1"/>
    <col min="4" max="4" width="18.57421875" style="1" customWidth="1"/>
    <col min="5" max="5" width="17.140625" style="1" customWidth="1"/>
    <col min="6" max="16384" width="9.140625" style="1" customWidth="1"/>
  </cols>
  <sheetData>
    <row r="1" spans="1:5" ht="15">
      <c r="A1" s="103" t="s">
        <v>55</v>
      </c>
      <c r="B1" s="103"/>
      <c r="C1" s="103"/>
      <c r="D1" s="103"/>
      <c r="E1" s="103"/>
    </row>
    <row r="2" spans="1:5" ht="15">
      <c r="A2" s="103" t="s">
        <v>26</v>
      </c>
      <c r="B2" s="103"/>
      <c r="C2" s="103"/>
      <c r="D2" s="103"/>
      <c r="E2" s="103"/>
    </row>
    <row r="3" spans="1:5" ht="15">
      <c r="A3" s="103" t="s">
        <v>64</v>
      </c>
      <c r="B3" s="103"/>
      <c r="C3" s="103"/>
      <c r="D3" s="103"/>
      <c r="E3" s="103"/>
    </row>
    <row r="4" spans="2:5" ht="15.75">
      <c r="B4" s="4"/>
      <c r="C4" s="4"/>
      <c r="D4" s="4"/>
      <c r="E4" s="5"/>
    </row>
    <row r="5" spans="2:5" ht="45.75" customHeight="1">
      <c r="B5" s="104" t="s">
        <v>43</v>
      </c>
      <c r="C5" s="104"/>
      <c r="D5" s="104"/>
      <c r="E5" s="104"/>
    </row>
    <row r="6" spans="2:5" ht="15.75">
      <c r="B6" s="4"/>
      <c r="C6" s="6"/>
      <c r="D6" s="6"/>
      <c r="E6" s="6"/>
    </row>
    <row r="7" spans="2:5" ht="15">
      <c r="B7" s="8" t="s">
        <v>35</v>
      </c>
      <c r="C7" s="6"/>
      <c r="D7" s="6"/>
      <c r="E7" s="6"/>
    </row>
    <row r="8" spans="2:4" ht="15" thickBot="1">
      <c r="B8" s="2"/>
      <c r="C8" s="2"/>
      <c r="D8" s="2"/>
    </row>
    <row r="9" spans="1:5" ht="36" customHeight="1">
      <c r="A9" s="26" t="s">
        <v>20</v>
      </c>
      <c r="B9" s="21" t="s">
        <v>18</v>
      </c>
      <c r="C9" s="13" t="s">
        <v>21</v>
      </c>
      <c r="D9" s="12" t="s">
        <v>22</v>
      </c>
      <c r="E9" s="80" t="s">
        <v>53</v>
      </c>
    </row>
    <row r="10" spans="1:5" ht="19.5" customHeight="1">
      <c r="A10" s="15">
        <v>1</v>
      </c>
      <c r="B10" s="34" t="s">
        <v>0</v>
      </c>
      <c r="C10" s="9">
        <f>'1  (23)'!C10</f>
        <v>180000</v>
      </c>
      <c r="D10" s="10">
        <f>'1  (23)'!D10</f>
        <v>1</v>
      </c>
      <c r="E10" s="70">
        <f aca="true" t="shared" si="0" ref="E10:E30">C10*D10</f>
        <v>180000</v>
      </c>
    </row>
    <row r="11" spans="1:5" ht="33" customHeight="1">
      <c r="A11" s="15">
        <v>2</v>
      </c>
      <c r="B11" s="23" t="s">
        <v>30</v>
      </c>
      <c r="C11" s="9">
        <f>'1  (23)'!C11</f>
        <v>144000</v>
      </c>
      <c r="D11" s="10">
        <f>'1  (23)'!D11</f>
        <v>1</v>
      </c>
      <c r="E11" s="70">
        <f t="shared" si="0"/>
        <v>144000</v>
      </c>
    </row>
    <row r="12" spans="1:5" ht="19.5" customHeight="1">
      <c r="A12" s="15">
        <v>3</v>
      </c>
      <c r="B12" s="35" t="s">
        <v>3</v>
      </c>
      <c r="C12" s="9">
        <f>'1  (23)'!C12</f>
        <v>105000</v>
      </c>
      <c r="D12" s="10">
        <f>'1  (23)'!D12</f>
        <v>1</v>
      </c>
      <c r="E12" s="70">
        <f t="shared" si="0"/>
        <v>105000</v>
      </c>
    </row>
    <row r="13" spans="1:5" ht="19.5" customHeight="1">
      <c r="A13" s="15">
        <v>4</v>
      </c>
      <c r="B13" s="34" t="s">
        <v>1</v>
      </c>
      <c r="C13" s="9">
        <f>'1  (23)'!C13</f>
        <v>120000</v>
      </c>
      <c r="D13" s="10">
        <f>'1  (23)'!D13</f>
        <v>1</v>
      </c>
      <c r="E13" s="70">
        <f t="shared" si="0"/>
        <v>120000</v>
      </c>
    </row>
    <row r="14" spans="1:5" ht="19.5" customHeight="1">
      <c r="A14" s="15">
        <v>5</v>
      </c>
      <c r="B14" s="34" t="s">
        <v>13</v>
      </c>
      <c r="C14" s="9">
        <f>'1  (23)'!C14</f>
        <v>105000</v>
      </c>
      <c r="D14" s="10">
        <f>'1  (23)'!D14</f>
        <v>0.5</v>
      </c>
      <c r="E14" s="70">
        <f t="shared" si="0"/>
        <v>52500</v>
      </c>
    </row>
    <row r="15" spans="1:5" ht="19.5" customHeight="1">
      <c r="A15" s="15">
        <v>6</v>
      </c>
      <c r="B15" s="34" t="s">
        <v>28</v>
      </c>
      <c r="C15" s="9">
        <f>'1  (23)'!C15</f>
        <v>105000</v>
      </c>
      <c r="D15" s="10">
        <f>'1  (23)'!D15</f>
        <v>0.5</v>
      </c>
      <c r="E15" s="70">
        <f t="shared" si="0"/>
        <v>52500</v>
      </c>
    </row>
    <row r="16" spans="1:5" ht="19.5" customHeight="1">
      <c r="A16" s="15">
        <v>7</v>
      </c>
      <c r="B16" s="34" t="s">
        <v>2</v>
      </c>
      <c r="C16" s="9">
        <f>'1  (23)'!C16</f>
        <v>105000</v>
      </c>
      <c r="D16" s="10">
        <f>'1  (23)'!D16</f>
        <v>0.25</v>
      </c>
      <c r="E16" s="70">
        <f t="shared" si="0"/>
        <v>26250</v>
      </c>
    </row>
    <row r="17" spans="1:5" ht="19.5" customHeight="1">
      <c r="A17" s="15">
        <v>8</v>
      </c>
      <c r="B17" s="34" t="s">
        <v>5</v>
      </c>
      <c r="C17" s="9">
        <f>'1  (23)'!C17</f>
        <v>115200</v>
      </c>
      <c r="D17" s="10">
        <f>'1  (23)'!D17</f>
        <v>1</v>
      </c>
      <c r="E17" s="70">
        <f t="shared" si="0"/>
        <v>115200</v>
      </c>
    </row>
    <row r="18" spans="1:5" ht="19.5" customHeight="1">
      <c r="A18" s="15">
        <v>9</v>
      </c>
      <c r="B18" s="34" t="s">
        <v>16</v>
      </c>
      <c r="C18" s="9">
        <f>'1  (23)'!C18</f>
        <v>105000</v>
      </c>
      <c r="D18" s="10">
        <f>'1  (23)'!D18</f>
        <v>1</v>
      </c>
      <c r="E18" s="70">
        <f t="shared" si="0"/>
        <v>105000</v>
      </c>
    </row>
    <row r="19" spans="1:5" ht="19.5" customHeight="1">
      <c r="A19" s="15">
        <v>10</v>
      </c>
      <c r="B19" s="34" t="s">
        <v>4</v>
      </c>
      <c r="C19" s="9">
        <f>'1  (23)'!C19</f>
        <v>125000</v>
      </c>
      <c r="D19" s="10">
        <f>'1  (23)'!D19</f>
        <v>6.72</v>
      </c>
      <c r="E19" s="70">
        <f t="shared" si="0"/>
        <v>840000</v>
      </c>
    </row>
    <row r="20" spans="1:5" ht="19.5" customHeight="1">
      <c r="A20" s="15">
        <v>11</v>
      </c>
      <c r="B20" s="34" t="s">
        <v>17</v>
      </c>
      <c r="C20" s="9">
        <f>'1  (23)'!C20</f>
        <v>105000</v>
      </c>
      <c r="D20" s="10">
        <f>'1  (23)'!D20</f>
        <v>6</v>
      </c>
      <c r="E20" s="70">
        <f t="shared" si="0"/>
        <v>630000</v>
      </c>
    </row>
    <row r="21" spans="1:5" ht="19.5" customHeight="1">
      <c r="A21" s="15">
        <v>12</v>
      </c>
      <c r="B21" s="34" t="s">
        <v>8</v>
      </c>
      <c r="C21" s="9">
        <f>'1  (23)'!C21</f>
        <v>105000</v>
      </c>
      <c r="D21" s="10">
        <f>'1  (23)'!D21</f>
        <v>1.5</v>
      </c>
      <c r="E21" s="70">
        <f t="shared" si="0"/>
        <v>157500</v>
      </c>
    </row>
    <row r="22" spans="1:5" ht="19.5" customHeight="1">
      <c r="A22" s="15">
        <v>13</v>
      </c>
      <c r="B22" s="36" t="s">
        <v>19</v>
      </c>
      <c r="C22" s="9">
        <f>'1  (23)'!C22</f>
        <v>105000</v>
      </c>
      <c r="D22" s="10">
        <f>'1  (23)'!D22</f>
        <v>1</v>
      </c>
      <c r="E22" s="70">
        <f t="shared" si="0"/>
        <v>105000</v>
      </c>
    </row>
    <row r="23" spans="1:5" ht="19.5" customHeight="1">
      <c r="A23" s="15">
        <v>14</v>
      </c>
      <c r="B23" s="34" t="s">
        <v>7</v>
      </c>
      <c r="C23" s="9">
        <v>105000</v>
      </c>
      <c r="D23" s="10">
        <f>'1  (23)'!D23</f>
        <v>1.25</v>
      </c>
      <c r="E23" s="70">
        <f t="shared" si="0"/>
        <v>131250</v>
      </c>
    </row>
    <row r="24" spans="1:5" ht="19.5" customHeight="1">
      <c r="A24" s="15">
        <v>15</v>
      </c>
      <c r="B24" s="34" t="s">
        <v>34</v>
      </c>
      <c r="C24" s="9">
        <v>125000</v>
      </c>
      <c r="D24" s="10">
        <v>1</v>
      </c>
      <c r="E24" s="70">
        <f t="shared" si="0"/>
        <v>125000</v>
      </c>
    </row>
    <row r="25" spans="1:5" ht="19.5" customHeight="1">
      <c r="A25" s="15">
        <v>16</v>
      </c>
      <c r="B25" s="34" t="s">
        <v>9</v>
      </c>
      <c r="C25" s="9">
        <f>'1  (23)'!C25</f>
        <v>105000</v>
      </c>
      <c r="D25" s="10">
        <f>'1  (23)'!D25</f>
        <v>1.25</v>
      </c>
      <c r="E25" s="70">
        <f t="shared" si="0"/>
        <v>131250</v>
      </c>
    </row>
    <row r="26" spans="1:5" ht="19.5" customHeight="1">
      <c r="A26" s="15">
        <v>17</v>
      </c>
      <c r="B26" s="34" t="s">
        <v>24</v>
      </c>
      <c r="C26" s="9">
        <f>'1  (23)'!C26</f>
        <v>105000</v>
      </c>
      <c r="D26" s="10">
        <f>'1  (23)'!D26</f>
        <v>1</v>
      </c>
      <c r="E26" s="70">
        <f t="shared" si="0"/>
        <v>105000</v>
      </c>
    </row>
    <row r="27" spans="1:5" ht="19.5" customHeight="1">
      <c r="A27" s="15">
        <v>18</v>
      </c>
      <c r="B27" s="34" t="s">
        <v>25</v>
      </c>
      <c r="C27" s="9">
        <f>'1  (23)'!C27</f>
        <v>105000</v>
      </c>
      <c r="D27" s="10">
        <f>'1  (23)'!D27</f>
        <v>0.5</v>
      </c>
      <c r="E27" s="70">
        <f t="shared" si="0"/>
        <v>52500</v>
      </c>
    </row>
    <row r="28" spans="1:5" ht="19.5" customHeight="1">
      <c r="A28" s="15">
        <v>19</v>
      </c>
      <c r="B28" s="37" t="s">
        <v>14</v>
      </c>
      <c r="C28" s="9">
        <f>'1  (23)'!C28</f>
        <v>105000</v>
      </c>
      <c r="D28" s="10">
        <f>'1  (23)'!D28</f>
        <v>0.5</v>
      </c>
      <c r="E28" s="70">
        <f t="shared" si="0"/>
        <v>52500</v>
      </c>
    </row>
    <row r="29" spans="1:5" ht="19.5" customHeight="1">
      <c r="A29" s="15">
        <v>20</v>
      </c>
      <c r="B29" s="73" t="str">
        <f>'1  (23)'!B29</f>
        <v>պահակ</v>
      </c>
      <c r="C29" s="74">
        <f>'1  (23)'!C29</f>
        <v>105000</v>
      </c>
      <c r="D29" s="91">
        <f>'1  (23)'!D29</f>
        <v>3</v>
      </c>
      <c r="E29" s="70">
        <f t="shared" si="0"/>
        <v>315000</v>
      </c>
    </row>
    <row r="30" spans="1:5" ht="19.5" customHeight="1" thickBot="1">
      <c r="A30" s="15">
        <v>21</v>
      </c>
      <c r="B30" s="25" t="s">
        <v>29</v>
      </c>
      <c r="C30" s="9">
        <f>'1  (23)'!C30</f>
        <v>105000</v>
      </c>
      <c r="D30" s="10">
        <f>'1  (23)'!D30</f>
        <v>1</v>
      </c>
      <c r="E30" s="70">
        <f t="shared" si="0"/>
        <v>105000</v>
      </c>
    </row>
    <row r="31" spans="1:5" ht="16.5" thickBot="1">
      <c r="A31" s="105" t="s">
        <v>23</v>
      </c>
      <c r="B31" s="106"/>
      <c r="C31" s="76">
        <f>SUM(C10:C30)</f>
        <v>2384200</v>
      </c>
      <c r="D31" s="30">
        <f>SUM(D10:D30)</f>
        <v>31.97</v>
      </c>
      <c r="E31" s="31">
        <f>SUM(E10:E30)</f>
        <v>3650450</v>
      </c>
    </row>
    <row r="32" spans="2:3" ht="12.75">
      <c r="B32" s="107"/>
      <c r="C32" s="107"/>
    </row>
    <row r="33" spans="2:3" ht="12.75">
      <c r="B33" s="107"/>
      <c r="C33" s="107"/>
    </row>
    <row r="34" spans="1:5" s="4" customFormat="1" ht="15">
      <c r="A34" s="102" t="s">
        <v>44</v>
      </c>
      <c r="B34" s="102"/>
      <c r="C34" s="102"/>
      <c r="D34" s="102"/>
      <c r="E34" s="102"/>
    </row>
    <row r="35" spans="2:3" ht="12.75">
      <c r="B35" s="108"/>
      <c r="C35" s="108"/>
    </row>
    <row r="36" spans="2:5" ht="12.75">
      <c r="B36" s="109"/>
      <c r="C36" s="109"/>
      <c r="E36" s="55"/>
    </row>
    <row r="37" spans="2:3" ht="12.75">
      <c r="B37" s="109"/>
      <c r="C37" s="109"/>
    </row>
    <row r="38" spans="2:3" ht="12.75">
      <c r="B38" s="109"/>
      <c r="C38" s="109"/>
    </row>
  </sheetData>
  <sheetProtection/>
  <mergeCells count="12">
    <mergeCell ref="B33:C33"/>
    <mergeCell ref="A34:E34"/>
    <mergeCell ref="B35:C35"/>
    <mergeCell ref="B36:C36"/>
    <mergeCell ref="B37:C37"/>
    <mergeCell ref="B38:C38"/>
    <mergeCell ref="A1:E1"/>
    <mergeCell ref="A2:E2"/>
    <mergeCell ref="A3:E3"/>
    <mergeCell ref="B5:E5"/>
    <mergeCell ref="A31:B31"/>
    <mergeCell ref="B32:C32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140" zoomScaleNormal="140" workbookViewId="0" topLeftCell="A16">
      <selection activeCell="E10" sqref="E10:E30"/>
    </sheetView>
  </sheetViews>
  <sheetFormatPr defaultColWidth="9.140625" defaultRowHeight="12.75"/>
  <cols>
    <col min="1" max="1" width="5.140625" style="1" customWidth="1"/>
    <col min="2" max="2" width="28.8515625" style="1" customWidth="1"/>
    <col min="3" max="3" width="20.00390625" style="1" customWidth="1"/>
    <col min="4" max="4" width="17.57421875" style="97" customWidth="1"/>
    <col min="5" max="5" width="18.140625" style="1" customWidth="1"/>
    <col min="6" max="6" width="9.140625" style="1" customWidth="1"/>
    <col min="7" max="7" width="11.140625" style="1" customWidth="1"/>
    <col min="8" max="16384" width="9.140625" style="1" customWidth="1"/>
  </cols>
  <sheetData>
    <row r="1" spans="1:5" ht="15">
      <c r="A1" s="103" t="s">
        <v>56</v>
      </c>
      <c r="B1" s="103"/>
      <c r="C1" s="103"/>
      <c r="D1" s="103"/>
      <c r="E1" s="103"/>
    </row>
    <row r="2" spans="1:5" ht="15">
      <c r="A2" s="103" t="s">
        <v>26</v>
      </c>
      <c r="B2" s="103"/>
      <c r="C2" s="103"/>
      <c r="D2" s="103"/>
      <c r="E2" s="103"/>
    </row>
    <row r="3" spans="1:5" ht="15">
      <c r="A3" s="103" t="s">
        <v>41</v>
      </c>
      <c r="B3" s="103"/>
      <c r="C3" s="103"/>
      <c r="D3" s="103"/>
      <c r="E3" s="103"/>
    </row>
    <row r="4" spans="2:5" ht="15.75">
      <c r="B4" s="4"/>
      <c r="C4" s="4"/>
      <c r="D4" s="92"/>
      <c r="E4" s="5"/>
    </row>
    <row r="5" spans="2:5" ht="30" customHeight="1">
      <c r="B5" s="104" t="s">
        <v>45</v>
      </c>
      <c r="C5" s="104"/>
      <c r="D5" s="104"/>
      <c r="E5" s="104"/>
    </row>
    <row r="6" spans="2:4" ht="14.25" customHeight="1">
      <c r="B6" s="3"/>
      <c r="C6" s="3"/>
      <c r="D6" s="93"/>
    </row>
    <row r="7" spans="2:4" ht="14.25" customHeight="1">
      <c r="B7" s="8" t="s">
        <v>35</v>
      </c>
      <c r="C7" s="3"/>
      <c r="D7" s="93"/>
    </row>
    <row r="8" spans="2:4" ht="15" thickBot="1">
      <c r="B8" s="2"/>
      <c r="C8" s="2"/>
      <c r="D8" s="94"/>
    </row>
    <row r="9" spans="1:5" s="47" customFormat="1" ht="30.75" thickBot="1">
      <c r="A9" s="45" t="s">
        <v>20</v>
      </c>
      <c r="B9" s="44" t="s">
        <v>18</v>
      </c>
      <c r="C9" s="46" t="s">
        <v>21</v>
      </c>
      <c r="D9" s="95" t="s">
        <v>22</v>
      </c>
      <c r="E9" s="80" t="s">
        <v>53</v>
      </c>
    </row>
    <row r="10" spans="1:5" ht="19.5" customHeight="1">
      <c r="A10" s="40">
        <v>1</v>
      </c>
      <c r="B10" s="41" t="s">
        <v>0</v>
      </c>
      <c r="C10" s="42">
        <f>'2 (23)'!C10</f>
        <v>180000</v>
      </c>
      <c r="D10" s="96">
        <v>1</v>
      </c>
      <c r="E10" s="43">
        <f>C10*D10</f>
        <v>180000</v>
      </c>
    </row>
    <row r="11" spans="1:5" ht="29.25" customHeight="1">
      <c r="A11" s="40">
        <v>2</v>
      </c>
      <c r="B11" s="23" t="s">
        <v>30</v>
      </c>
      <c r="C11" s="42">
        <f>'2 (23)'!C11</f>
        <v>144000</v>
      </c>
      <c r="D11" s="10">
        <v>1</v>
      </c>
      <c r="E11" s="43">
        <f aca="true" t="shared" si="0" ref="E11:E30">C11*D11</f>
        <v>144000</v>
      </c>
    </row>
    <row r="12" spans="1:5" ht="19.5" customHeight="1">
      <c r="A12" s="40">
        <v>3</v>
      </c>
      <c r="B12" s="38" t="s">
        <v>3</v>
      </c>
      <c r="C12" s="42">
        <f>'2 (23)'!C12</f>
        <v>105000</v>
      </c>
      <c r="D12" s="10">
        <v>1</v>
      </c>
      <c r="E12" s="43">
        <f t="shared" si="0"/>
        <v>105000</v>
      </c>
    </row>
    <row r="13" spans="1:5" ht="19.5" customHeight="1">
      <c r="A13" s="40">
        <v>4</v>
      </c>
      <c r="B13" s="24" t="s">
        <v>1</v>
      </c>
      <c r="C13" s="42">
        <f>'2 (23)'!C13</f>
        <v>120000</v>
      </c>
      <c r="D13" s="10">
        <v>1</v>
      </c>
      <c r="E13" s="43">
        <f t="shared" si="0"/>
        <v>120000</v>
      </c>
    </row>
    <row r="14" spans="1:5" ht="19.5" customHeight="1">
      <c r="A14" s="40">
        <v>5</v>
      </c>
      <c r="B14" s="32" t="s">
        <v>13</v>
      </c>
      <c r="C14" s="42">
        <f>'2 (23)'!C14</f>
        <v>105000</v>
      </c>
      <c r="D14" s="10">
        <v>0.5</v>
      </c>
      <c r="E14" s="43">
        <f t="shared" si="0"/>
        <v>52500</v>
      </c>
    </row>
    <row r="15" spans="1:5" ht="19.5" customHeight="1">
      <c r="A15" s="40">
        <v>6</v>
      </c>
      <c r="B15" s="24" t="s">
        <v>28</v>
      </c>
      <c r="C15" s="42">
        <f>'2 (23)'!C15</f>
        <v>105000</v>
      </c>
      <c r="D15" s="10">
        <v>0.5</v>
      </c>
      <c r="E15" s="43">
        <f t="shared" si="0"/>
        <v>52500</v>
      </c>
    </row>
    <row r="16" spans="1:5" ht="19.5" customHeight="1">
      <c r="A16" s="40">
        <v>7</v>
      </c>
      <c r="B16" s="24" t="s">
        <v>2</v>
      </c>
      <c r="C16" s="42">
        <f>'2 (23)'!C16</f>
        <v>105000</v>
      </c>
      <c r="D16" s="10">
        <v>0.25</v>
      </c>
      <c r="E16" s="43">
        <f t="shared" si="0"/>
        <v>26250</v>
      </c>
    </row>
    <row r="17" spans="1:5" ht="19.5" customHeight="1">
      <c r="A17" s="40">
        <v>8</v>
      </c>
      <c r="B17" s="24" t="s">
        <v>5</v>
      </c>
      <c r="C17" s="42">
        <f>'2 (23)'!C17</f>
        <v>115200</v>
      </c>
      <c r="D17" s="10">
        <v>1</v>
      </c>
      <c r="E17" s="43">
        <f t="shared" si="0"/>
        <v>115200</v>
      </c>
    </row>
    <row r="18" spans="1:5" ht="19.5" customHeight="1">
      <c r="A18" s="40">
        <v>9</v>
      </c>
      <c r="B18" s="24" t="s">
        <v>11</v>
      </c>
      <c r="C18" s="42">
        <f>'2 (23)'!C18</f>
        <v>105000</v>
      </c>
      <c r="D18" s="10">
        <v>1</v>
      </c>
      <c r="E18" s="43">
        <f t="shared" si="0"/>
        <v>105000</v>
      </c>
    </row>
    <row r="19" spans="1:5" ht="19.5" customHeight="1">
      <c r="A19" s="40">
        <v>10</v>
      </c>
      <c r="B19" s="24" t="s">
        <v>4</v>
      </c>
      <c r="C19" s="42">
        <f>'2 (23)'!C19</f>
        <v>125000</v>
      </c>
      <c r="D19" s="10">
        <v>5.6</v>
      </c>
      <c r="E19" s="43">
        <f t="shared" si="0"/>
        <v>700000</v>
      </c>
    </row>
    <row r="20" spans="1:5" ht="19.5" customHeight="1">
      <c r="A20" s="40">
        <v>11</v>
      </c>
      <c r="B20" s="24" t="s">
        <v>10</v>
      </c>
      <c r="C20" s="42">
        <f>'2 (23)'!C20</f>
        <v>105000</v>
      </c>
      <c r="D20" s="10">
        <v>5</v>
      </c>
      <c r="E20" s="43">
        <f t="shared" si="0"/>
        <v>525000</v>
      </c>
    </row>
    <row r="21" spans="1:5" ht="19.5" customHeight="1">
      <c r="A21" s="40">
        <v>12</v>
      </c>
      <c r="B21" s="38" t="s">
        <v>8</v>
      </c>
      <c r="C21" s="42">
        <v>105000</v>
      </c>
      <c r="D21" s="10">
        <v>1.25</v>
      </c>
      <c r="E21" s="43">
        <f t="shared" si="0"/>
        <v>131250</v>
      </c>
    </row>
    <row r="22" spans="1:5" ht="19.5" customHeight="1">
      <c r="A22" s="40">
        <v>13</v>
      </c>
      <c r="B22" s="36" t="s">
        <v>19</v>
      </c>
      <c r="C22" s="42">
        <f>'2 (23)'!C22</f>
        <v>105000</v>
      </c>
      <c r="D22" s="10">
        <v>1</v>
      </c>
      <c r="E22" s="43">
        <f t="shared" si="0"/>
        <v>105000</v>
      </c>
    </row>
    <row r="23" spans="1:5" ht="19.5" customHeight="1">
      <c r="A23" s="40">
        <v>14</v>
      </c>
      <c r="B23" s="32" t="s">
        <v>7</v>
      </c>
      <c r="C23" s="42">
        <v>105000</v>
      </c>
      <c r="D23" s="10">
        <v>1</v>
      </c>
      <c r="E23" s="43">
        <f t="shared" si="0"/>
        <v>105000</v>
      </c>
    </row>
    <row r="24" spans="1:5" ht="19.5" customHeight="1">
      <c r="A24" s="40">
        <v>15</v>
      </c>
      <c r="B24" s="32" t="s">
        <v>34</v>
      </c>
      <c r="C24" s="42">
        <v>125000</v>
      </c>
      <c r="D24" s="10">
        <v>1</v>
      </c>
      <c r="E24" s="43">
        <f t="shared" si="0"/>
        <v>125000</v>
      </c>
    </row>
    <row r="25" spans="1:5" ht="19.5" customHeight="1">
      <c r="A25" s="40">
        <v>16</v>
      </c>
      <c r="B25" s="24" t="s">
        <v>9</v>
      </c>
      <c r="C25" s="42">
        <f>'2 (23)'!C25</f>
        <v>105000</v>
      </c>
      <c r="D25" s="10">
        <v>1</v>
      </c>
      <c r="E25" s="43">
        <f t="shared" si="0"/>
        <v>105000</v>
      </c>
    </row>
    <row r="26" spans="1:5" ht="19.5" customHeight="1">
      <c r="A26" s="40">
        <v>17</v>
      </c>
      <c r="B26" s="32" t="s">
        <v>24</v>
      </c>
      <c r="C26" s="42">
        <f>'2 (23)'!C26</f>
        <v>105000</v>
      </c>
      <c r="D26" s="10">
        <v>1</v>
      </c>
      <c r="E26" s="43">
        <f t="shared" si="0"/>
        <v>105000</v>
      </c>
    </row>
    <row r="27" spans="1:5" ht="15">
      <c r="A27" s="40">
        <v>18</v>
      </c>
      <c r="B27" s="62" t="s">
        <v>25</v>
      </c>
      <c r="C27" s="42">
        <f>'2 (23)'!C27</f>
        <v>105000</v>
      </c>
      <c r="D27" s="59">
        <v>0.5</v>
      </c>
      <c r="E27" s="43">
        <f t="shared" si="0"/>
        <v>52500</v>
      </c>
    </row>
    <row r="28" spans="1:5" ht="15">
      <c r="A28" s="40">
        <v>19</v>
      </c>
      <c r="B28" s="39" t="s">
        <v>14</v>
      </c>
      <c r="C28" s="42">
        <f>'2 (23)'!C28</f>
        <v>105000</v>
      </c>
      <c r="D28" s="10">
        <v>0.5</v>
      </c>
      <c r="E28" s="43">
        <f t="shared" si="0"/>
        <v>52500</v>
      </c>
    </row>
    <row r="29" spans="1:5" ht="15">
      <c r="A29" s="40">
        <v>20</v>
      </c>
      <c r="B29" s="62" t="str">
        <f>'2 (23)'!B29</f>
        <v>պահակ</v>
      </c>
      <c r="C29" s="42">
        <f>'2 (23)'!C29</f>
        <v>105000</v>
      </c>
      <c r="D29" s="59">
        <v>3</v>
      </c>
      <c r="E29" s="43">
        <f t="shared" si="0"/>
        <v>315000</v>
      </c>
    </row>
    <row r="30" spans="1:5" ht="19.5" customHeight="1" thickBot="1">
      <c r="A30" s="40">
        <v>21</v>
      </c>
      <c r="B30" s="25" t="s">
        <v>29</v>
      </c>
      <c r="C30" s="42">
        <f>'2 (23)'!C30</f>
        <v>105000</v>
      </c>
      <c r="D30" s="64">
        <v>1</v>
      </c>
      <c r="E30" s="43">
        <f t="shared" si="0"/>
        <v>105000</v>
      </c>
    </row>
    <row r="31" spans="1:8" ht="16.5" thickBot="1">
      <c r="A31" s="105" t="s">
        <v>23</v>
      </c>
      <c r="B31" s="106"/>
      <c r="C31" s="76">
        <f>SUM(C10:C30)</f>
        <v>2384200</v>
      </c>
      <c r="D31" s="68">
        <f>SUM(D10:D30)</f>
        <v>29.1</v>
      </c>
      <c r="E31" s="31">
        <f>SUM(E10:E30)</f>
        <v>3326700</v>
      </c>
      <c r="H31" s="54"/>
    </row>
    <row r="34" spans="1:5" s="4" customFormat="1" ht="15">
      <c r="A34" s="102" t="s">
        <v>44</v>
      </c>
      <c r="B34" s="102"/>
      <c r="C34" s="102"/>
      <c r="D34" s="102"/>
      <c r="E34" s="102"/>
    </row>
    <row r="36" ht="12.75">
      <c r="E36" s="55"/>
    </row>
  </sheetData>
  <sheetProtection/>
  <mergeCells count="6">
    <mergeCell ref="A1:E1"/>
    <mergeCell ref="A2:E2"/>
    <mergeCell ref="A3:E3"/>
    <mergeCell ref="B5:E5"/>
    <mergeCell ref="A31:B31"/>
    <mergeCell ref="A34:E3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140" zoomScaleNormal="140" zoomScalePageLayoutView="0" workbookViewId="0" topLeftCell="A1">
      <selection activeCell="D13" sqref="D13"/>
    </sheetView>
  </sheetViews>
  <sheetFormatPr defaultColWidth="9.140625" defaultRowHeight="12.75"/>
  <cols>
    <col min="1" max="1" width="4.7109375" style="20" customWidth="1"/>
    <col min="2" max="2" width="26.7109375" style="1" customWidth="1"/>
    <col min="3" max="3" width="20.421875" style="1" customWidth="1"/>
    <col min="4" max="4" width="18.57421875" style="1" customWidth="1"/>
    <col min="5" max="5" width="20.140625" style="1" customWidth="1"/>
    <col min="6" max="6" width="10.421875" style="1" customWidth="1"/>
    <col min="7" max="16384" width="9.140625" style="1" customWidth="1"/>
  </cols>
  <sheetData>
    <row r="1" spans="1:5" ht="15">
      <c r="A1" s="103" t="s">
        <v>57</v>
      </c>
      <c r="B1" s="103"/>
      <c r="C1" s="103"/>
      <c r="D1" s="103"/>
      <c r="E1" s="103"/>
    </row>
    <row r="2" spans="1:5" ht="15">
      <c r="A2" s="103" t="s">
        <v>26</v>
      </c>
      <c r="B2" s="103"/>
      <c r="C2" s="103"/>
      <c r="D2" s="103"/>
      <c r="E2" s="103"/>
    </row>
    <row r="3" spans="1:5" ht="15">
      <c r="A3" s="103" t="s">
        <v>64</v>
      </c>
      <c r="B3" s="103"/>
      <c r="C3" s="103"/>
      <c r="D3" s="103"/>
      <c r="E3" s="103"/>
    </row>
    <row r="4" spans="1:5" ht="15.75">
      <c r="A4" s="1"/>
      <c r="B4" s="4"/>
      <c r="C4" s="4"/>
      <c r="D4" s="4"/>
      <c r="E4" s="5"/>
    </row>
    <row r="5" spans="1:5" ht="45.75" customHeight="1">
      <c r="A5" s="1"/>
      <c r="B5" s="104" t="s">
        <v>46</v>
      </c>
      <c r="C5" s="104"/>
      <c r="D5" s="104"/>
      <c r="E5" s="104"/>
    </row>
    <row r="6" spans="2:3" ht="14.25">
      <c r="B6" s="110"/>
      <c r="C6" s="110"/>
    </row>
    <row r="7" spans="2:3" ht="15">
      <c r="B7" s="8" t="s">
        <v>63</v>
      </c>
      <c r="C7" s="57"/>
    </row>
    <row r="8" spans="2:4" ht="15" thickBot="1">
      <c r="B8" s="2"/>
      <c r="C8" s="2"/>
      <c r="D8" s="2"/>
    </row>
    <row r="9" spans="1:5" ht="38.25" customHeight="1">
      <c r="A9" s="11" t="s">
        <v>20</v>
      </c>
      <c r="B9" s="12" t="s">
        <v>18</v>
      </c>
      <c r="C9" s="49" t="s">
        <v>21</v>
      </c>
      <c r="D9" s="12" t="s">
        <v>22</v>
      </c>
      <c r="E9" s="80" t="s">
        <v>53</v>
      </c>
    </row>
    <row r="10" spans="1:5" ht="19.5" customHeight="1">
      <c r="A10" s="50">
        <v>1</v>
      </c>
      <c r="B10" s="48" t="s">
        <v>0</v>
      </c>
      <c r="C10" s="9">
        <f>'3 (23)'!C10</f>
        <v>180000</v>
      </c>
      <c r="D10" s="10">
        <v>1</v>
      </c>
      <c r="E10" s="69">
        <f>C10*D10</f>
        <v>180000</v>
      </c>
    </row>
    <row r="11" spans="1:5" ht="29.25" customHeight="1">
      <c r="A11" s="50">
        <v>2</v>
      </c>
      <c r="B11" s="23" t="s">
        <v>30</v>
      </c>
      <c r="C11" s="9">
        <f>'3 (23)'!C11</f>
        <v>144000</v>
      </c>
      <c r="D11" s="10">
        <v>1</v>
      </c>
      <c r="E11" s="69">
        <f aca="true" t="shared" si="0" ref="E11:E28">C11*D11</f>
        <v>144000</v>
      </c>
    </row>
    <row r="12" spans="1:5" ht="19.5" customHeight="1">
      <c r="A12" s="50">
        <v>3</v>
      </c>
      <c r="B12" s="48" t="s">
        <v>3</v>
      </c>
      <c r="C12" s="9">
        <v>105000</v>
      </c>
      <c r="D12" s="10">
        <v>1</v>
      </c>
      <c r="E12" s="69">
        <f t="shared" si="0"/>
        <v>105000</v>
      </c>
    </row>
    <row r="13" spans="1:5" ht="19.5" customHeight="1">
      <c r="A13" s="50">
        <v>4</v>
      </c>
      <c r="B13" s="48" t="s">
        <v>1</v>
      </c>
      <c r="C13" s="9">
        <f>'3 (23)'!C13</f>
        <v>120000</v>
      </c>
      <c r="D13" s="10">
        <v>0.5</v>
      </c>
      <c r="E13" s="69">
        <f t="shared" si="0"/>
        <v>60000</v>
      </c>
    </row>
    <row r="14" spans="1:5" ht="19.5" customHeight="1">
      <c r="A14" s="50">
        <v>5</v>
      </c>
      <c r="B14" s="48" t="s">
        <v>13</v>
      </c>
      <c r="C14" s="9">
        <f>'3 (23)'!C14</f>
        <v>105000</v>
      </c>
      <c r="D14" s="10">
        <v>0.5</v>
      </c>
      <c r="E14" s="69">
        <f t="shared" si="0"/>
        <v>52500</v>
      </c>
    </row>
    <row r="15" spans="1:5" ht="19.5" customHeight="1">
      <c r="A15" s="50">
        <v>6</v>
      </c>
      <c r="B15" s="48" t="s">
        <v>5</v>
      </c>
      <c r="C15" s="9">
        <f>'3 (23)'!C17</f>
        <v>115200</v>
      </c>
      <c r="D15" s="10">
        <v>1</v>
      </c>
      <c r="E15" s="69">
        <f t="shared" si="0"/>
        <v>115200</v>
      </c>
    </row>
    <row r="16" spans="1:5" ht="19.5" customHeight="1">
      <c r="A16" s="50">
        <v>7</v>
      </c>
      <c r="B16" s="48" t="s">
        <v>11</v>
      </c>
      <c r="C16" s="9">
        <f>'3 (23)'!C18</f>
        <v>105000</v>
      </c>
      <c r="D16" s="10">
        <v>1</v>
      </c>
      <c r="E16" s="69">
        <f t="shared" si="0"/>
        <v>105000</v>
      </c>
    </row>
    <row r="17" spans="1:5" ht="19.5" customHeight="1">
      <c r="A17" s="50">
        <v>8</v>
      </c>
      <c r="B17" s="48" t="s">
        <v>4</v>
      </c>
      <c r="C17" s="9">
        <f>'3 (23)'!C19</f>
        <v>125000</v>
      </c>
      <c r="D17" s="10">
        <v>4.48</v>
      </c>
      <c r="E17" s="69">
        <f t="shared" si="0"/>
        <v>560000</v>
      </c>
    </row>
    <row r="18" spans="1:5" ht="19.5" customHeight="1">
      <c r="A18" s="50">
        <v>9</v>
      </c>
      <c r="B18" s="48" t="s">
        <v>10</v>
      </c>
      <c r="C18" s="9">
        <f>'3 (23)'!C20</f>
        <v>105000</v>
      </c>
      <c r="D18" s="10">
        <v>4</v>
      </c>
      <c r="E18" s="69">
        <f t="shared" si="0"/>
        <v>420000</v>
      </c>
    </row>
    <row r="19" spans="1:5" ht="19.5" customHeight="1">
      <c r="A19" s="50">
        <v>10</v>
      </c>
      <c r="B19" s="48" t="s">
        <v>12</v>
      </c>
      <c r="C19" s="9">
        <v>105000</v>
      </c>
      <c r="D19" s="10">
        <v>1</v>
      </c>
      <c r="E19" s="69">
        <f t="shared" si="0"/>
        <v>105000</v>
      </c>
    </row>
    <row r="20" spans="1:5" ht="19.5" customHeight="1">
      <c r="A20" s="50">
        <v>11</v>
      </c>
      <c r="B20" s="36" t="s">
        <v>19</v>
      </c>
      <c r="C20" s="9">
        <f>'3 (23)'!C22</f>
        <v>105000</v>
      </c>
      <c r="D20" s="10">
        <v>1</v>
      </c>
      <c r="E20" s="69">
        <f t="shared" si="0"/>
        <v>105000</v>
      </c>
    </row>
    <row r="21" spans="1:5" ht="15">
      <c r="A21" s="50">
        <v>12</v>
      </c>
      <c r="B21" s="32" t="s">
        <v>7</v>
      </c>
      <c r="C21" s="9">
        <f>'3 (23)'!C23</f>
        <v>105000</v>
      </c>
      <c r="D21" s="10">
        <v>0.5</v>
      </c>
      <c r="E21" s="69">
        <f t="shared" si="0"/>
        <v>52500</v>
      </c>
    </row>
    <row r="22" spans="1:5" ht="15">
      <c r="A22" s="50">
        <v>13</v>
      </c>
      <c r="B22" s="32" t="s">
        <v>34</v>
      </c>
      <c r="C22" s="9">
        <v>125000</v>
      </c>
      <c r="D22" s="10">
        <v>1</v>
      </c>
      <c r="E22" s="69">
        <f t="shared" si="0"/>
        <v>125000</v>
      </c>
    </row>
    <row r="23" spans="1:5" ht="19.5" customHeight="1">
      <c r="A23" s="50">
        <v>14</v>
      </c>
      <c r="B23" s="48" t="s">
        <v>9</v>
      </c>
      <c r="C23" s="9">
        <f>'3 (23)'!C25</f>
        <v>105000</v>
      </c>
      <c r="D23" s="10">
        <v>0.5</v>
      </c>
      <c r="E23" s="69">
        <f t="shared" si="0"/>
        <v>52500</v>
      </c>
    </row>
    <row r="24" spans="1:5" ht="19.5" customHeight="1">
      <c r="A24" s="50">
        <v>15</v>
      </c>
      <c r="B24" s="58" t="s">
        <v>24</v>
      </c>
      <c r="C24" s="9">
        <f>'3 (23)'!C26</f>
        <v>105000</v>
      </c>
      <c r="D24" s="59">
        <v>1</v>
      </c>
      <c r="E24" s="69">
        <f t="shared" si="0"/>
        <v>105000</v>
      </c>
    </row>
    <row r="25" spans="1:5" ht="19.5" customHeight="1">
      <c r="A25" s="50">
        <v>16</v>
      </c>
      <c r="B25" s="58" t="s">
        <v>25</v>
      </c>
      <c r="C25" s="9">
        <f>'3 (23)'!C27</f>
        <v>105000</v>
      </c>
      <c r="D25" s="59">
        <v>0.5</v>
      </c>
      <c r="E25" s="69">
        <f t="shared" si="0"/>
        <v>52500</v>
      </c>
    </row>
    <row r="26" spans="1:5" ht="19.5" customHeight="1">
      <c r="A26" s="50">
        <v>17</v>
      </c>
      <c r="B26" s="58" t="s">
        <v>14</v>
      </c>
      <c r="C26" s="9">
        <f>'3 (23)'!C28</f>
        <v>105000</v>
      </c>
      <c r="D26" s="59">
        <v>0.5</v>
      </c>
      <c r="E26" s="69">
        <f t="shared" si="0"/>
        <v>52500</v>
      </c>
    </row>
    <row r="27" spans="1:5" ht="19.5" customHeight="1">
      <c r="A27" s="50">
        <v>18</v>
      </c>
      <c r="B27" s="52" t="s">
        <v>33</v>
      </c>
      <c r="C27" s="9">
        <v>105000</v>
      </c>
      <c r="D27" s="59">
        <v>3</v>
      </c>
      <c r="E27" s="69">
        <f t="shared" si="0"/>
        <v>315000</v>
      </c>
    </row>
    <row r="28" spans="1:5" ht="19.5" customHeight="1" thickBot="1">
      <c r="A28" s="50">
        <v>19</v>
      </c>
      <c r="B28" s="25" t="s">
        <v>29</v>
      </c>
      <c r="C28" s="9">
        <f>'3 (23)'!C30</f>
        <v>105000</v>
      </c>
      <c r="D28" s="64">
        <v>1</v>
      </c>
      <c r="E28" s="69">
        <f t="shared" si="0"/>
        <v>105000</v>
      </c>
    </row>
    <row r="29" spans="1:8" ht="16.5" thickBot="1">
      <c r="A29" s="105" t="s">
        <v>23</v>
      </c>
      <c r="B29" s="106"/>
      <c r="C29" s="77">
        <f>SUM(C10:C28)</f>
        <v>2174200</v>
      </c>
      <c r="D29" s="30">
        <f>SUM(D8:D28)</f>
        <v>24.48</v>
      </c>
      <c r="E29" s="31">
        <f>SUM(E10:E28)</f>
        <v>2811700</v>
      </c>
      <c r="H29" s="54"/>
    </row>
    <row r="30" spans="2:3" ht="12.75">
      <c r="B30" s="107"/>
      <c r="C30" s="107"/>
    </row>
    <row r="31" spans="2:3" ht="12.75">
      <c r="B31" s="107"/>
      <c r="C31" s="107"/>
    </row>
    <row r="32" spans="1:5" s="4" customFormat="1" ht="15">
      <c r="A32" s="102" t="s">
        <v>44</v>
      </c>
      <c r="B32" s="102"/>
      <c r="C32" s="102"/>
      <c r="D32" s="102"/>
      <c r="E32" s="102"/>
    </row>
    <row r="33" spans="2:5" ht="12.75">
      <c r="B33" s="108"/>
      <c r="C33" s="108"/>
      <c r="E33" s="55"/>
    </row>
    <row r="34" spans="2:3" ht="12.75">
      <c r="B34" s="108"/>
      <c r="C34" s="108"/>
    </row>
    <row r="35" spans="2:3" ht="12.75">
      <c r="B35" s="109"/>
      <c r="C35" s="109"/>
    </row>
    <row r="36" spans="2:3" ht="12.75">
      <c r="B36" s="109"/>
      <c r="C36" s="109"/>
    </row>
    <row r="37" spans="2:3" ht="12.75">
      <c r="B37" s="109"/>
      <c r="C37" s="109"/>
    </row>
  </sheetData>
  <sheetProtection/>
  <mergeCells count="14">
    <mergeCell ref="B36:C36"/>
    <mergeCell ref="B37:C37"/>
    <mergeCell ref="B30:C30"/>
    <mergeCell ref="B31:C31"/>
    <mergeCell ref="A32:E32"/>
    <mergeCell ref="B33:C33"/>
    <mergeCell ref="B34:C34"/>
    <mergeCell ref="B35:C35"/>
    <mergeCell ref="A1:E1"/>
    <mergeCell ref="A2:E2"/>
    <mergeCell ref="A3:E3"/>
    <mergeCell ref="B5:E5"/>
    <mergeCell ref="B6:C6"/>
    <mergeCell ref="A29:B29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50" zoomScaleNormal="150" zoomScalePageLayoutView="0" workbookViewId="0" topLeftCell="A7">
      <selection activeCell="E10" sqref="E10:E23"/>
    </sheetView>
  </sheetViews>
  <sheetFormatPr defaultColWidth="9.140625" defaultRowHeight="12.75"/>
  <cols>
    <col min="1" max="1" width="5.57421875" style="1" customWidth="1"/>
    <col min="2" max="2" width="28.28125" style="1" customWidth="1"/>
    <col min="3" max="3" width="20.140625" style="1" customWidth="1"/>
    <col min="4" max="4" width="18.28125" style="1" customWidth="1"/>
    <col min="5" max="5" width="19.00390625" style="1" customWidth="1"/>
    <col min="6" max="16384" width="9.140625" style="1" customWidth="1"/>
  </cols>
  <sheetData>
    <row r="1" spans="1:5" ht="15">
      <c r="A1" s="103" t="s">
        <v>58</v>
      </c>
      <c r="B1" s="103"/>
      <c r="C1" s="103"/>
      <c r="D1" s="103"/>
      <c r="E1" s="103"/>
    </row>
    <row r="2" spans="1:5" ht="15">
      <c r="A2" s="103" t="s">
        <v>26</v>
      </c>
      <c r="B2" s="103"/>
      <c r="C2" s="103"/>
      <c r="D2" s="103"/>
      <c r="E2" s="103"/>
    </row>
    <row r="3" spans="1:5" ht="15">
      <c r="A3" s="103" t="s">
        <v>41</v>
      </c>
      <c r="B3" s="103"/>
      <c r="C3" s="103"/>
      <c r="D3" s="103"/>
      <c r="E3" s="103"/>
    </row>
    <row r="4" spans="2:5" ht="15.75">
      <c r="B4" s="4"/>
      <c r="C4" s="4"/>
      <c r="D4" s="4"/>
      <c r="E4" s="5"/>
    </row>
    <row r="5" spans="2:5" ht="34.5" customHeight="1">
      <c r="B5" s="104" t="s">
        <v>47</v>
      </c>
      <c r="C5" s="104"/>
      <c r="D5" s="104"/>
      <c r="E5" s="104"/>
    </row>
    <row r="6" spans="2:3" ht="14.25">
      <c r="B6" s="110"/>
      <c r="C6" s="110"/>
    </row>
    <row r="7" spans="2:4" ht="12.75" customHeight="1">
      <c r="B7" s="8" t="s">
        <v>36</v>
      </c>
      <c r="C7" s="3"/>
      <c r="D7" s="3"/>
    </row>
    <row r="8" spans="2:4" ht="15" thickBot="1">
      <c r="B8" s="2"/>
      <c r="C8" s="2"/>
      <c r="D8" s="2"/>
    </row>
    <row r="9" spans="1:5" ht="40.5" customHeight="1">
      <c r="A9" s="26" t="s">
        <v>20</v>
      </c>
      <c r="B9" s="21" t="s">
        <v>18</v>
      </c>
      <c r="C9" s="13" t="s">
        <v>21</v>
      </c>
      <c r="D9" s="12" t="s">
        <v>22</v>
      </c>
      <c r="E9" s="80" t="s">
        <v>53</v>
      </c>
    </row>
    <row r="10" spans="1:5" ht="19.5" customHeight="1">
      <c r="A10" s="15">
        <v>1</v>
      </c>
      <c r="B10" s="48" t="s">
        <v>0</v>
      </c>
      <c r="C10" s="9">
        <f>'4 (23)'!C10</f>
        <v>180000</v>
      </c>
      <c r="D10" s="10">
        <v>1</v>
      </c>
      <c r="E10" s="69">
        <f>C10*D10</f>
        <v>180000</v>
      </c>
    </row>
    <row r="11" spans="1:5" ht="27" customHeight="1">
      <c r="A11" s="15">
        <v>2</v>
      </c>
      <c r="B11" s="63" t="s">
        <v>30</v>
      </c>
      <c r="C11" s="9">
        <f>'4 (23)'!C11</f>
        <v>144000</v>
      </c>
      <c r="D11" s="10">
        <v>0.25</v>
      </c>
      <c r="E11" s="69">
        <f aca="true" t="shared" si="0" ref="E11:E23">C11*D11</f>
        <v>36000</v>
      </c>
    </row>
    <row r="12" spans="1:5" ht="19.5" customHeight="1">
      <c r="A12" s="15">
        <v>3</v>
      </c>
      <c r="B12" s="48" t="s">
        <v>3</v>
      </c>
      <c r="C12" s="9">
        <f>'4 (23)'!C12</f>
        <v>105000</v>
      </c>
      <c r="D12" s="10">
        <v>0.5</v>
      </c>
      <c r="E12" s="69">
        <f t="shared" si="0"/>
        <v>52500</v>
      </c>
    </row>
    <row r="13" spans="1:5" ht="19.5" customHeight="1">
      <c r="A13" s="15">
        <v>4</v>
      </c>
      <c r="B13" s="48" t="s">
        <v>1</v>
      </c>
      <c r="C13" s="9">
        <f>'4 (23)'!C13</f>
        <v>120000</v>
      </c>
      <c r="D13" s="10">
        <v>0.5</v>
      </c>
      <c r="E13" s="69">
        <f t="shared" si="0"/>
        <v>60000</v>
      </c>
    </row>
    <row r="14" spans="1:5" ht="19.5" customHeight="1">
      <c r="A14" s="15">
        <v>5</v>
      </c>
      <c r="B14" s="48" t="s">
        <v>13</v>
      </c>
      <c r="C14" s="9">
        <f>'4 (23)'!C14</f>
        <v>105000</v>
      </c>
      <c r="D14" s="10">
        <v>0.25</v>
      </c>
      <c r="E14" s="69">
        <f t="shared" si="0"/>
        <v>26250</v>
      </c>
    </row>
    <row r="15" spans="1:5" ht="19.5" customHeight="1">
      <c r="A15" s="15">
        <v>6</v>
      </c>
      <c r="B15" s="48" t="s">
        <v>5</v>
      </c>
      <c r="C15" s="9">
        <f>'4 (23)'!C15</f>
        <v>115200</v>
      </c>
      <c r="D15" s="10">
        <v>1</v>
      </c>
      <c r="E15" s="69">
        <f t="shared" si="0"/>
        <v>115200</v>
      </c>
    </row>
    <row r="16" spans="1:5" ht="19.5" customHeight="1">
      <c r="A16" s="15">
        <v>7</v>
      </c>
      <c r="B16" s="48" t="s">
        <v>11</v>
      </c>
      <c r="C16" s="9">
        <f>'4 (23)'!C16</f>
        <v>105000</v>
      </c>
      <c r="D16" s="10">
        <v>0.5</v>
      </c>
      <c r="E16" s="69">
        <f t="shared" si="0"/>
        <v>52500</v>
      </c>
    </row>
    <row r="17" spans="1:5" ht="19.5" customHeight="1">
      <c r="A17" s="15">
        <v>8</v>
      </c>
      <c r="B17" s="48" t="s">
        <v>4</v>
      </c>
      <c r="C17" s="9">
        <f>'4 (23)'!C17</f>
        <v>125000</v>
      </c>
      <c r="D17" s="10">
        <v>1.12</v>
      </c>
      <c r="E17" s="69">
        <f t="shared" si="0"/>
        <v>140000</v>
      </c>
    </row>
    <row r="18" spans="1:5" ht="19.5" customHeight="1">
      <c r="A18" s="15">
        <v>9</v>
      </c>
      <c r="B18" s="48" t="s">
        <v>10</v>
      </c>
      <c r="C18" s="9">
        <f>'4 (23)'!C18</f>
        <v>105000</v>
      </c>
      <c r="D18" s="10">
        <v>1</v>
      </c>
      <c r="E18" s="69">
        <f t="shared" si="0"/>
        <v>105000</v>
      </c>
    </row>
    <row r="19" spans="1:5" ht="19.5" customHeight="1">
      <c r="A19" s="15">
        <v>10</v>
      </c>
      <c r="B19" s="48" t="s">
        <v>8</v>
      </c>
      <c r="C19" s="9">
        <f>'4 (23)'!C19</f>
        <v>105000</v>
      </c>
      <c r="D19" s="10">
        <v>0.25</v>
      </c>
      <c r="E19" s="69">
        <f t="shared" si="0"/>
        <v>26250</v>
      </c>
    </row>
    <row r="20" spans="1:5" ht="19.5" customHeight="1">
      <c r="A20" s="15">
        <v>11</v>
      </c>
      <c r="B20" s="24" t="s">
        <v>7</v>
      </c>
      <c r="C20" s="9">
        <f>'4 (23)'!C21</f>
        <v>105000</v>
      </c>
      <c r="D20" s="10">
        <v>0.25</v>
      </c>
      <c r="E20" s="69">
        <f t="shared" si="0"/>
        <v>26250</v>
      </c>
    </row>
    <row r="21" spans="1:5" ht="19.5" customHeight="1">
      <c r="A21" s="15">
        <v>12</v>
      </c>
      <c r="B21" s="22" t="s">
        <v>9</v>
      </c>
      <c r="C21" s="9">
        <f>'4 (23)'!C23</f>
        <v>105000</v>
      </c>
      <c r="D21" s="10">
        <v>0.25</v>
      </c>
      <c r="E21" s="69">
        <f t="shared" si="0"/>
        <v>26250</v>
      </c>
    </row>
    <row r="22" spans="1:5" ht="19.5" customHeight="1">
      <c r="A22" s="15">
        <v>13</v>
      </c>
      <c r="B22" s="48" t="s">
        <v>25</v>
      </c>
      <c r="C22" s="9">
        <f>'4 (23)'!C24</f>
        <v>105000</v>
      </c>
      <c r="D22" s="10">
        <v>0.5</v>
      </c>
      <c r="E22" s="69">
        <f t="shared" si="0"/>
        <v>52500</v>
      </c>
    </row>
    <row r="23" spans="1:5" ht="19.5" customHeight="1" thickBot="1">
      <c r="A23" s="15">
        <v>14</v>
      </c>
      <c r="B23" s="51" t="s">
        <v>14</v>
      </c>
      <c r="C23" s="9">
        <f>'4 (23)'!C25</f>
        <v>105000</v>
      </c>
      <c r="D23" s="64">
        <v>0.25</v>
      </c>
      <c r="E23" s="69">
        <f t="shared" si="0"/>
        <v>26250</v>
      </c>
    </row>
    <row r="24" spans="1:8" ht="16.5" thickBot="1">
      <c r="A24" s="111" t="s">
        <v>23</v>
      </c>
      <c r="B24" s="112"/>
      <c r="C24" s="78">
        <f>SUM(C10:C23)</f>
        <v>1629200</v>
      </c>
      <c r="D24" s="60">
        <f>SUM(D7:D23)</f>
        <v>7.62</v>
      </c>
      <c r="E24" s="61">
        <f>SUM(E10:E23)</f>
        <v>924950</v>
      </c>
      <c r="H24" s="54"/>
    </row>
    <row r="26" spans="2:3" ht="12.75">
      <c r="B26" s="107"/>
      <c r="C26" s="107"/>
    </row>
    <row r="27" spans="1:5" s="4" customFormat="1" ht="15">
      <c r="A27" s="102" t="s">
        <v>44</v>
      </c>
      <c r="B27" s="102"/>
      <c r="C27" s="102"/>
      <c r="D27" s="102"/>
      <c r="E27" s="102"/>
    </row>
    <row r="28" spans="2:5" ht="12.75">
      <c r="B28" s="107"/>
      <c r="C28" s="107"/>
      <c r="E28" s="55"/>
    </row>
    <row r="29" spans="2:3" ht="12.75">
      <c r="B29" s="108"/>
      <c r="C29" s="108"/>
    </row>
    <row r="30" spans="2:3" ht="12.75">
      <c r="B30" s="108"/>
      <c r="C30" s="108"/>
    </row>
    <row r="31" spans="2:3" ht="12.75">
      <c r="B31" s="109"/>
      <c r="C31" s="109"/>
    </row>
    <row r="32" spans="2:3" ht="12.75">
      <c r="B32" s="109"/>
      <c r="C32" s="109"/>
    </row>
    <row r="33" spans="2:3" ht="12.75">
      <c r="B33" s="109"/>
      <c r="C33" s="109"/>
    </row>
  </sheetData>
  <sheetProtection/>
  <mergeCells count="14">
    <mergeCell ref="B32:C32"/>
    <mergeCell ref="B33:C33"/>
    <mergeCell ref="B26:C26"/>
    <mergeCell ref="A27:E27"/>
    <mergeCell ref="B28:C28"/>
    <mergeCell ref="B29:C29"/>
    <mergeCell ref="B30:C30"/>
    <mergeCell ref="B31:C31"/>
    <mergeCell ref="A1:E1"/>
    <mergeCell ref="A2:E2"/>
    <mergeCell ref="A3:E3"/>
    <mergeCell ref="B5:E5"/>
    <mergeCell ref="B6:C6"/>
    <mergeCell ref="A24:B2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="140" zoomScaleNormal="140" zoomScalePageLayoutView="0" workbookViewId="0" topLeftCell="A13">
      <selection activeCell="B7" sqref="B7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6" width="10.421875" style="1" customWidth="1"/>
    <col min="7" max="7" width="12.57421875" style="1" customWidth="1"/>
    <col min="8" max="16384" width="9.140625" style="1" customWidth="1"/>
  </cols>
  <sheetData>
    <row r="1" spans="1:5" ht="14.25" customHeight="1">
      <c r="A1" s="103" t="s">
        <v>59</v>
      </c>
      <c r="B1" s="103"/>
      <c r="C1" s="103"/>
      <c r="D1" s="103"/>
      <c r="E1" s="103"/>
    </row>
    <row r="2" spans="1:5" ht="14.25" customHeight="1">
      <c r="A2" s="103" t="s">
        <v>26</v>
      </c>
      <c r="B2" s="103"/>
      <c r="C2" s="103"/>
      <c r="D2" s="103"/>
      <c r="E2" s="103"/>
    </row>
    <row r="3" spans="1:5" ht="14.25" customHeight="1">
      <c r="A3" s="103" t="s">
        <v>41</v>
      </c>
      <c r="B3" s="103"/>
      <c r="C3" s="103"/>
      <c r="D3" s="103"/>
      <c r="E3" s="103"/>
    </row>
    <row r="4" spans="2:5" ht="14.25" customHeight="1">
      <c r="B4" s="4"/>
      <c r="C4" s="4"/>
      <c r="D4" s="4"/>
      <c r="E4" s="5"/>
    </row>
    <row r="5" spans="2:5" ht="35.25" customHeight="1">
      <c r="B5" s="104" t="s">
        <v>48</v>
      </c>
      <c r="C5" s="104"/>
      <c r="D5" s="104"/>
      <c r="E5" s="104"/>
    </row>
    <row r="6" spans="2:4" ht="14.25" customHeight="1">
      <c r="B6" s="110"/>
      <c r="C6" s="110"/>
      <c r="D6" s="110"/>
    </row>
    <row r="7" spans="2:4" ht="20.25" customHeight="1">
      <c r="B7" s="8" t="s">
        <v>37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1" t="s">
        <v>20</v>
      </c>
      <c r="B9" s="12" t="s">
        <v>18</v>
      </c>
      <c r="C9" s="49" t="s">
        <v>21</v>
      </c>
      <c r="D9" s="12" t="s">
        <v>22</v>
      </c>
      <c r="E9" s="80" t="s">
        <v>53</v>
      </c>
    </row>
    <row r="10" spans="1:5" ht="19.5" customHeight="1">
      <c r="A10" s="33">
        <v>1</v>
      </c>
      <c r="B10" s="24" t="s">
        <v>0</v>
      </c>
      <c r="C10" s="9">
        <f>'5 (23'!C10</f>
        <v>180000</v>
      </c>
      <c r="D10" s="10">
        <v>1</v>
      </c>
      <c r="E10" s="69">
        <f>C10*D10</f>
        <v>180000</v>
      </c>
    </row>
    <row r="11" spans="1:5" ht="29.25" customHeight="1">
      <c r="A11" s="33">
        <v>2</v>
      </c>
      <c r="B11" s="63" t="s">
        <v>30</v>
      </c>
      <c r="C11" s="9">
        <f>'5 (23'!C11</f>
        <v>144000</v>
      </c>
      <c r="D11" s="10">
        <v>0.25</v>
      </c>
      <c r="E11" s="69">
        <f aca="true" t="shared" si="0" ref="E11:E25">C11*D11</f>
        <v>36000</v>
      </c>
    </row>
    <row r="12" spans="1:5" ht="19.5" customHeight="1">
      <c r="A12" s="33">
        <v>3</v>
      </c>
      <c r="B12" s="24" t="s">
        <v>3</v>
      </c>
      <c r="C12" s="9">
        <f>'5 (23'!C12</f>
        <v>105000</v>
      </c>
      <c r="D12" s="10">
        <v>0.5</v>
      </c>
      <c r="E12" s="69">
        <f t="shared" si="0"/>
        <v>52500</v>
      </c>
    </row>
    <row r="13" spans="1:5" ht="19.5" customHeight="1">
      <c r="A13" s="33">
        <v>4</v>
      </c>
      <c r="B13" s="24" t="s">
        <v>1</v>
      </c>
      <c r="C13" s="9">
        <f>'5 (23'!C13</f>
        <v>120000</v>
      </c>
      <c r="D13" s="10">
        <v>0.5</v>
      </c>
      <c r="E13" s="69">
        <f t="shared" si="0"/>
        <v>60000</v>
      </c>
    </row>
    <row r="14" spans="1:5" ht="19.5" customHeight="1">
      <c r="A14" s="33">
        <v>5</v>
      </c>
      <c r="B14" s="24" t="s">
        <v>13</v>
      </c>
      <c r="C14" s="9">
        <v>105000</v>
      </c>
      <c r="D14" s="10">
        <v>0.25</v>
      </c>
      <c r="E14" s="69">
        <f t="shared" si="0"/>
        <v>26250</v>
      </c>
    </row>
    <row r="15" spans="1:5" ht="19.5" customHeight="1">
      <c r="A15" s="33">
        <v>6</v>
      </c>
      <c r="B15" s="24" t="s">
        <v>5</v>
      </c>
      <c r="C15" s="9">
        <f>'5 (23'!C15</f>
        <v>115200</v>
      </c>
      <c r="D15" s="10">
        <v>1</v>
      </c>
      <c r="E15" s="69">
        <f t="shared" si="0"/>
        <v>115200</v>
      </c>
    </row>
    <row r="16" spans="1:5" ht="19.5" customHeight="1">
      <c r="A16" s="33">
        <v>7</v>
      </c>
      <c r="B16" s="24" t="s">
        <v>6</v>
      </c>
      <c r="C16" s="9">
        <v>105000</v>
      </c>
      <c r="D16" s="10">
        <v>0.5</v>
      </c>
      <c r="E16" s="69">
        <f t="shared" si="0"/>
        <v>52500</v>
      </c>
    </row>
    <row r="17" spans="1:7" ht="19.5" customHeight="1">
      <c r="A17" s="33">
        <v>8</v>
      </c>
      <c r="B17" s="24" t="s">
        <v>4</v>
      </c>
      <c r="C17" s="9">
        <f>'5 (23'!C17</f>
        <v>125000</v>
      </c>
      <c r="D17" s="10">
        <v>2.24</v>
      </c>
      <c r="E17" s="69">
        <f t="shared" si="0"/>
        <v>280000</v>
      </c>
      <c r="G17" s="75"/>
    </row>
    <row r="18" spans="1:5" ht="19.5" customHeight="1">
      <c r="A18" s="33">
        <v>9</v>
      </c>
      <c r="B18" s="24" t="s">
        <v>10</v>
      </c>
      <c r="C18" s="9">
        <v>105000</v>
      </c>
      <c r="D18" s="10">
        <v>2</v>
      </c>
      <c r="E18" s="69">
        <f t="shared" si="0"/>
        <v>210000</v>
      </c>
    </row>
    <row r="19" spans="1:5" ht="19.5" customHeight="1">
      <c r="A19" s="33">
        <v>10</v>
      </c>
      <c r="B19" s="24" t="s">
        <v>8</v>
      </c>
      <c r="C19" s="9">
        <v>105000</v>
      </c>
      <c r="D19" s="10">
        <v>0.25</v>
      </c>
      <c r="E19" s="69">
        <f t="shared" si="0"/>
        <v>26250</v>
      </c>
    </row>
    <row r="20" spans="1:5" ht="19.5" customHeight="1">
      <c r="A20" s="33">
        <v>11</v>
      </c>
      <c r="B20" s="24" t="s">
        <v>7</v>
      </c>
      <c r="C20" s="9">
        <v>105000</v>
      </c>
      <c r="D20" s="10">
        <v>0.25</v>
      </c>
      <c r="E20" s="69">
        <f t="shared" si="0"/>
        <v>26250</v>
      </c>
    </row>
    <row r="21" spans="1:5" ht="19.5" customHeight="1">
      <c r="A21" s="33">
        <v>12</v>
      </c>
      <c r="B21" s="22" t="s">
        <v>9</v>
      </c>
      <c r="C21" s="9">
        <v>105000</v>
      </c>
      <c r="D21" s="10">
        <v>0.25</v>
      </c>
      <c r="E21" s="69">
        <f t="shared" si="0"/>
        <v>26250</v>
      </c>
    </row>
    <row r="22" spans="1:5" ht="19.5" customHeight="1">
      <c r="A22" s="33">
        <v>13</v>
      </c>
      <c r="B22" s="52" t="s">
        <v>25</v>
      </c>
      <c r="C22" s="9">
        <v>105000</v>
      </c>
      <c r="D22" s="59">
        <v>0.5</v>
      </c>
      <c r="E22" s="69">
        <f t="shared" si="0"/>
        <v>52500</v>
      </c>
    </row>
    <row r="23" spans="1:5" ht="19.5" customHeight="1">
      <c r="A23" s="33">
        <v>14</v>
      </c>
      <c r="B23" s="52" t="s">
        <v>14</v>
      </c>
      <c r="C23" s="9">
        <v>105000</v>
      </c>
      <c r="D23" s="59">
        <v>0.25</v>
      </c>
      <c r="E23" s="69">
        <f t="shared" si="0"/>
        <v>26250</v>
      </c>
    </row>
    <row r="24" spans="1:5" ht="19.5" customHeight="1">
      <c r="A24" s="33">
        <v>15</v>
      </c>
      <c r="B24" s="52" t="s">
        <v>33</v>
      </c>
      <c r="C24" s="9">
        <v>105000</v>
      </c>
      <c r="D24" s="59">
        <v>3</v>
      </c>
      <c r="E24" s="69">
        <f t="shared" si="0"/>
        <v>315000</v>
      </c>
    </row>
    <row r="25" spans="1:5" ht="19.5" customHeight="1" thickBot="1">
      <c r="A25" s="33">
        <v>16</v>
      </c>
      <c r="B25" s="25" t="s">
        <v>29</v>
      </c>
      <c r="C25" s="9">
        <v>105000</v>
      </c>
      <c r="D25" s="64">
        <v>0.5</v>
      </c>
      <c r="E25" s="69">
        <f t="shared" si="0"/>
        <v>52500</v>
      </c>
    </row>
    <row r="26" spans="1:8" ht="16.5" thickBot="1">
      <c r="A26" s="105" t="s">
        <v>23</v>
      </c>
      <c r="B26" s="106"/>
      <c r="C26" s="77">
        <f>SUM(C10:C25)</f>
        <v>1839200</v>
      </c>
      <c r="D26" s="68">
        <f>SUM(D7:D25)</f>
        <v>13.24</v>
      </c>
      <c r="E26" s="31">
        <f>SUM(E10:E25)</f>
        <v>1537450</v>
      </c>
      <c r="H26" s="54"/>
    </row>
    <row r="28" spans="2:3" ht="12.75">
      <c r="B28" s="107"/>
      <c r="C28" s="107"/>
    </row>
    <row r="29" spans="1:5" s="4" customFormat="1" ht="15">
      <c r="A29" s="102" t="s">
        <v>49</v>
      </c>
      <c r="B29" s="102"/>
      <c r="C29" s="102"/>
      <c r="D29" s="102"/>
      <c r="E29" s="102"/>
    </row>
    <row r="30" spans="2:8" ht="12.75">
      <c r="B30" s="107"/>
      <c r="C30" s="107"/>
      <c r="H30" s="54"/>
    </row>
    <row r="31" spans="2:7" ht="12.75">
      <c r="B31" s="108"/>
      <c r="C31" s="108"/>
      <c r="E31" s="55"/>
      <c r="G31" s="54"/>
    </row>
    <row r="32" spans="2:3" ht="12.75">
      <c r="B32" s="108"/>
      <c r="C32" s="108"/>
    </row>
    <row r="33" spans="2:3" ht="12.75">
      <c r="B33" s="109"/>
      <c r="C33" s="109"/>
    </row>
    <row r="34" spans="2:3" ht="12.75">
      <c r="B34" s="109"/>
      <c r="C34" s="109"/>
    </row>
    <row r="35" spans="2:3" ht="12.75">
      <c r="B35" s="109"/>
      <c r="C35" s="109"/>
    </row>
  </sheetData>
  <sheetProtection/>
  <mergeCells count="14">
    <mergeCell ref="B34:C34"/>
    <mergeCell ref="B35:C35"/>
    <mergeCell ref="B28:C28"/>
    <mergeCell ref="A29:E29"/>
    <mergeCell ref="B30:C30"/>
    <mergeCell ref="B31:C31"/>
    <mergeCell ref="B32:C32"/>
    <mergeCell ref="B33:C33"/>
    <mergeCell ref="A1:E1"/>
    <mergeCell ref="A2:E2"/>
    <mergeCell ref="A3:E3"/>
    <mergeCell ref="B5:E5"/>
    <mergeCell ref="B6:D6"/>
    <mergeCell ref="A26:B26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="140" zoomScaleNormal="140" zoomScalePageLayoutView="0" workbookViewId="0" topLeftCell="A23">
      <selection activeCell="H20" sqref="H20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97" customWidth="1"/>
    <col min="5" max="5" width="18.00390625" style="1" customWidth="1"/>
    <col min="6" max="6" width="9.140625" style="1" customWidth="1"/>
    <col min="7" max="7" width="10.421875" style="1" customWidth="1"/>
    <col min="8" max="16384" width="9.140625" style="1" customWidth="1"/>
  </cols>
  <sheetData>
    <row r="1" spans="1:5" ht="14.25" customHeight="1">
      <c r="A1" s="103" t="s">
        <v>60</v>
      </c>
      <c r="B1" s="103"/>
      <c r="C1" s="103"/>
      <c r="D1" s="103"/>
      <c r="E1" s="103"/>
    </row>
    <row r="2" spans="1:5" ht="14.25" customHeight="1">
      <c r="A2" s="103" t="s">
        <v>26</v>
      </c>
      <c r="B2" s="103"/>
      <c r="C2" s="103"/>
      <c r="D2" s="103"/>
      <c r="E2" s="103"/>
    </row>
    <row r="3" spans="1:5" ht="14.25" customHeight="1">
      <c r="A3" s="103" t="s">
        <v>41</v>
      </c>
      <c r="B3" s="103"/>
      <c r="C3" s="103"/>
      <c r="D3" s="103"/>
      <c r="E3" s="103"/>
    </row>
    <row r="4" spans="2:5" ht="14.25" customHeight="1">
      <c r="B4" s="4"/>
      <c r="C4" s="4"/>
      <c r="D4" s="92"/>
      <c r="E4" s="5"/>
    </row>
    <row r="5" spans="2:5" ht="35.25" customHeight="1">
      <c r="B5" s="104" t="s">
        <v>50</v>
      </c>
      <c r="C5" s="104"/>
      <c r="D5" s="104"/>
      <c r="E5" s="104"/>
    </row>
    <row r="6" spans="2:4" ht="14.25" customHeight="1">
      <c r="B6" s="110"/>
      <c r="C6" s="110"/>
      <c r="D6" s="110"/>
    </row>
    <row r="7" spans="2:4" ht="20.25" customHeight="1">
      <c r="B7" s="8" t="s">
        <v>62</v>
      </c>
      <c r="C7" s="8"/>
      <c r="D7" s="98"/>
    </row>
    <row r="8" spans="2:4" ht="15" thickBot="1">
      <c r="B8" s="2"/>
      <c r="C8" s="2"/>
      <c r="D8" s="94"/>
    </row>
    <row r="9" spans="1:5" ht="42.75" customHeight="1">
      <c r="A9" s="11" t="s">
        <v>20</v>
      </c>
      <c r="B9" s="12" t="s">
        <v>18</v>
      </c>
      <c r="C9" s="49" t="s">
        <v>21</v>
      </c>
      <c r="D9" s="99" t="s">
        <v>22</v>
      </c>
      <c r="E9" s="80" t="s">
        <v>53</v>
      </c>
    </row>
    <row r="10" spans="1:5" ht="19.5" customHeight="1">
      <c r="A10" s="33">
        <v>1</v>
      </c>
      <c r="B10" s="48" t="s">
        <v>0</v>
      </c>
      <c r="C10" s="9">
        <f>'6 (23)'!C10</f>
        <v>180000</v>
      </c>
      <c r="D10" s="10">
        <v>1</v>
      </c>
      <c r="E10" s="71">
        <f>C10*D10</f>
        <v>180000</v>
      </c>
    </row>
    <row r="11" spans="1:5" ht="19.5" customHeight="1">
      <c r="A11" s="33">
        <v>2</v>
      </c>
      <c r="B11" s="35" t="s">
        <v>15</v>
      </c>
      <c r="C11" s="9">
        <f>'6 (23)'!C11</f>
        <v>144000</v>
      </c>
      <c r="D11" s="10">
        <v>0.5</v>
      </c>
      <c r="E11" s="71">
        <f aca="true" t="shared" si="0" ref="E11:E30">C11*D11</f>
        <v>72000</v>
      </c>
    </row>
    <row r="12" spans="1:5" ht="19.5" customHeight="1">
      <c r="A12" s="33">
        <v>3</v>
      </c>
      <c r="B12" s="48" t="s">
        <v>3</v>
      </c>
      <c r="C12" s="9">
        <v>105000</v>
      </c>
      <c r="D12" s="10">
        <v>1</v>
      </c>
      <c r="E12" s="71">
        <f t="shared" si="0"/>
        <v>105000</v>
      </c>
    </row>
    <row r="13" spans="1:5" ht="19.5" customHeight="1">
      <c r="A13" s="33">
        <v>4</v>
      </c>
      <c r="B13" s="48" t="s">
        <v>1</v>
      </c>
      <c r="C13" s="9">
        <f>'6 (23)'!C13</f>
        <v>120000</v>
      </c>
      <c r="D13" s="10">
        <v>1</v>
      </c>
      <c r="E13" s="71">
        <f t="shared" si="0"/>
        <v>120000</v>
      </c>
    </row>
    <row r="14" spans="1:5" ht="19.5" customHeight="1">
      <c r="A14" s="33">
        <v>5</v>
      </c>
      <c r="B14" s="36" t="s">
        <v>13</v>
      </c>
      <c r="C14" s="9">
        <f>'6 (23)'!C14</f>
        <v>105000</v>
      </c>
      <c r="D14" s="10">
        <v>0.5</v>
      </c>
      <c r="E14" s="71">
        <f t="shared" si="0"/>
        <v>52500</v>
      </c>
    </row>
    <row r="15" spans="1:5" ht="19.5" customHeight="1">
      <c r="A15" s="33">
        <v>6</v>
      </c>
      <c r="B15" s="48" t="s">
        <v>5</v>
      </c>
      <c r="C15" s="9">
        <f>'6 (23)'!C15</f>
        <v>115200</v>
      </c>
      <c r="D15" s="10">
        <v>1</v>
      </c>
      <c r="E15" s="71">
        <f t="shared" si="0"/>
        <v>115200</v>
      </c>
    </row>
    <row r="16" spans="1:5" ht="19.5" customHeight="1">
      <c r="A16" s="33">
        <v>7</v>
      </c>
      <c r="B16" s="48" t="s">
        <v>6</v>
      </c>
      <c r="C16" s="9">
        <f>'6 (23)'!C16</f>
        <v>105000</v>
      </c>
      <c r="D16" s="10">
        <v>1</v>
      </c>
      <c r="E16" s="71">
        <f t="shared" si="0"/>
        <v>105000</v>
      </c>
    </row>
    <row r="17" spans="1:5" ht="19.5" customHeight="1">
      <c r="A17" s="33">
        <v>8</v>
      </c>
      <c r="B17" s="48" t="s">
        <v>4</v>
      </c>
      <c r="C17" s="9">
        <f>'6 (23)'!C17</f>
        <v>125000</v>
      </c>
      <c r="D17" s="10">
        <v>3.36</v>
      </c>
      <c r="E17" s="71">
        <f t="shared" si="0"/>
        <v>420000</v>
      </c>
    </row>
    <row r="18" spans="1:5" ht="19.5" customHeight="1">
      <c r="A18" s="33">
        <v>9</v>
      </c>
      <c r="B18" s="48" t="s">
        <v>10</v>
      </c>
      <c r="C18" s="9">
        <f>'6 (23)'!C18</f>
        <v>105000</v>
      </c>
      <c r="D18" s="10">
        <v>3</v>
      </c>
      <c r="E18" s="71">
        <f t="shared" si="0"/>
        <v>315000</v>
      </c>
    </row>
    <row r="19" spans="1:5" ht="34.5" customHeight="1">
      <c r="A19" s="33">
        <v>10</v>
      </c>
      <c r="B19" s="86" t="s">
        <v>31</v>
      </c>
      <c r="C19" s="9">
        <v>125000</v>
      </c>
      <c r="D19" s="10">
        <v>1</v>
      </c>
      <c r="E19" s="71">
        <f t="shared" si="0"/>
        <v>125000</v>
      </c>
    </row>
    <row r="20" spans="1:5" ht="33.75" customHeight="1">
      <c r="A20" s="33">
        <v>11</v>
      </c>
      <c r="B20" s="86" t="s">
        <v>32</v>
      </c>
      <c r="C20" s="9">
        <v>125000</v>
      </c>
      <c r="D20" s="10">
        <v>1</v>
      </c>
      <c r="E20" s="71">
        <f t="shared" si="0"/>
        <v>125000</v>
      </c>
    </row>
    <row r="21" spans="1:5" ht="33.75" customHeight="1">
      <c r="A21" s="33">
        <v>12</v>
      </c>
      <c r="B21" s="86" t="s">
        <v>52</v>
      </c>
      <c r="C21" s="9">
        <v>125000</v>
      </c>
      <c r="D21" s="10">
        <v>1</v>
      </c>
      <c r="E21" s="71">
        <f t="shared" si="0"/>
        <v>125000</v>
      </c>
    </row>
    <row r="22" spans="1:5" ht="24.75" customHeight="1">
      <c r="A22" s="33">
        <v>13</v>
      </c>
      <c r="B22" s="65" t="s">
        <v>8</v>
      </c>
      <c r="C22" s="9">
        <v>105000</v>
      </c>
      <c r="D22" s="10">
        <v>0.75</v>
      </c>
      <c r="E22" s="71">
        <f t="shared" si="0"/>
        <v>78750</v>
      </c>
    </row>
    <row r="23" spans="1:5" ht="19.5" customHeight="1">
      <c r="A23" s="33">
        <v>14</v>
      </c>
      <c r="B23" s="36" t="s">
        <v>27</v>
      </c>
      <c r="C23" s="9">
        <v>105000</v>
      </c>
      <c r="D23" s="10">
        <v>0.75</v>
      </c>
      <c r="E23" s="71">
        <f t="shared" si="0"/>
        <v>78750</v>
      </c>
    </row>
    <row r="24" spans="1:5" ht="19.5" customHeight="1">
      <c r="A24" s="33">
        <v>15</v>
      </c>
      <c r="B24" s="36" t="s">
        <v>7</v>
      </c>
      <c r="C24" s="9">
        <v>105000</v>
      </c>
      <c r="D24" s="10">
        <v>0.75</v>
      </c>
      <c r="E24" s="71">
        <f t="shared" si="0"/>
        <v>78750</v>
      </c>
    </row>
    <row r="25" spans="1:5" ht="19.5" customHeight="1">
      <c r="A25" s="33">
        <v>16</v>
      </c>
      <c r="B25" s="36" t="s">
        <v>9</v>
      </c>
      <c r="C25" s="9">
        <v>105000</v>
      </c>
      <c r="D25" s="10">
        <v>0.75</v>
      </c>
      <c r="E25" s="71">
        <f t="shared" si="0"/>
        <v>78750</v>
      </c>
    </row>
    <row r="26" spans="1:5" ht="19.5" customHeight="1">
      <c r="A26" s="33">
        <v>17</v>
      </c>
      <c r="B26" s="36" t="s">
        <v>24</v>
      </c>
      <c r="C26" s="9">
        <v>105000</v>
      </c>
      <c r="D26" s="10">
        <v>0.5</v>
      </c>
      <c r="E26" s="71">
        <f t="shared" si="0"/>
        <v>52500</v>
      </c>
    </row>
    <row r="27" spans="1:5" ht="15">
      <c r="A27" s="33">
        <v>18</v>
      </c>
      <c r="B27" s="33" t="s">
        <v>25</v>
      </c>
      <c r="C27" s="9">
        <v>105000</v>
      </c>
      <c r="D27" s="10">
        <v>0.5</v>
      </c>
      <c r="E27" s="71">
        <f t="shared" si="0"/>
        <v>52500</v>
      </c>
    </row>
    <row r="28" spans="1:5" ht="15">
      <c r="A28" s="33">
        <v>19</v>
      </c>
      <c r="B28" s="48" t="s">
        <v>14</v>
      </c>
      <c r="C28" s="9">
        <v>105000</v>
      </c>
      <c r="D28" s="10">
        <v>0.5</v>
      </c>
      <c r="E28" s="71">
        <f t="shared" si="0"/>
        <v>52500</v>
      </c>
    </row>
    <row r="29" spans="1:5" ht="15">
      <c r="A29" s="33">
        <v>20</v>
      </c>
      <c r="B29" s="58" t="s">
        <v>33</v>
      </c>
      <c r="C29" s="9">
        <v>105000</v>
      </c>
      <c r="D29" s="59">
        <v>3</v>
      </c>
      <c r="E29" s="71">
        <f t="shared" si="0"/>
        <v>315000</v>
      </c>
    </row>
    <row r="30" spans="1:5" ht="19.5" customHeight="1">
      <c r="A30" s="33">
        <v>21</v>
      </c>
      <c r="B30" s="72" t="s">
        <v>29</v>
      </c>
      <c r="C30" s="9">
        <v>105000</v>
      </c>
      <c r="D30" s="59">
        <v>0.5</v>
      </c>
      <c r="E30" s="71">
        <f t="shared" si="0"/>
        <v>52500</v>
      </c>
    </row>
    <row r="31" spans="1:6" ht="19.5" customHeight="1" thickBot="1">
      <c r="A31" s="87">
        <v>22</v>
      </c>
      <c r="B31" s="67" t="s">
        <v>34</v>
      </c>
      <c r="C31" s="14">
        <v>125000</v>
      </c>
      <c r="D31" s="64">
        <v>0.5</v>
      </c>
      <c r="E31" s="88">
        <v>62500</v>
      </c>
      <c r="F31" s="89"/>
    </row>
    <row r="32" spans="1:8" ht="16.5" thickBot="1">
      <c r="A32" s="105" t="s">
        <v>23</v>
      </c>
      <c r="B32" s="106"/>
      <c r="C32" s="77">
        <v>2549200</v>
      </c>
      <c r="D32" s="68">
        <f>SUM(D7:D31)</f>
        <v>23.86</v>
      </c>
      <c r="E32" s="31">
        <v>2762200</v>
      </c>
      <c r="H32" s="54"/>
    </row>
    <row r="33" ht="12.75">
      <c r="F33" s="90"/>
    </row>
    <row r="34" spans="2:3" ht="12.75">
      <c r="B34" s="107"/>
      <c r="C34" s="107"/>
    </row>
    <row r="35" spans="1:5" s="4" customFormat="1" ht="15">
      <c r="A35" s="102" t="s">
        <v>44</v>
      </c>
      <c r="B35" s="102"/>
      <c r="C35" s="102"/>
      <c r="D35" s="102"/>
      <c r="E35" s="102"/>
    </row>
    <row r="36" spans="2:8" ht="12.75">
      <c r="B36" s="107"/>
      <c r="C36" s="107"/>
      <c r="H36" s="54"/>
    </row>
    <row r="37" spans="2:7" ht="12.75">
      <c r="B37" s="108"/>
      <c r="C37" s="108"/>
      <c r="E37" s="55"/>
      <c r="G37" s="54"/>
    </row>
    <row r="38" spans="2:3" ht="12.75">
      <c r="B38" s="108"/>
      <c r="C38" s="108"/>
    </row>
    <row r="39" spans="2:3" ht="12.75">
      <c r="B39" s="109"/>
      <c r="C39" s="109"/>
    </row>
    <row r="40" spans="2:3" ht="12.75">
      <c r="B40" s="109"/>
      <c r="C40" s="109"/>
    </row>
    <row r="41" spans="2:3" ht="12.75">
      <c r="B41" s="109"/>
      <c r="C41" s="109"/>
    </row>
  </sheetData>
  <sheetProtection/>
  <mergeCells count="14">
    <mergeCell ref="B40:C40"/>
    <mergeCell ref="B41:C41"/>
    <mergeCell ref="B34:C34"/>
    <mergeCell ref="A35:E35"/>
    <mergeCell ref="B36:C36"/>
    <mergeCell ref="B37:C37"/>
    <mergeCell ref="B38:C38"/>
    <mergeCell ref="B39:C39"/>
    <mergeCell ref="A1:E1"/>
    <mergeCell ref="A2:E2"/>
    <mergeCell ref="A3:E3"/>
    <mergeCell ref="B5:E5"/>
    <mergeCell ref="B6:D6"/>
    <mergeCell ref="A32:B32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="150" zoomScaleNormal="150" zoomScalePageLayoutView="0" workbookViewId="0" topLeftCell="A13">
      <selection activeCell="B7" sqref="B7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20" customWidth="1"/>
    <col min="4" max="4" width="21.57421875" style="1" customWidth="1"/>
    <col min="5" max="5" width="18.00390625" style="1" customWidth="1"/>
    <col min="6" max="7" width="10.421875" style="1" bestFit="1" customWidth="1"/>
    <col min="8" max="16384" width="9.140625" style="1" customWidth="1"/>
  </cols>
  <sheetData>
    <row r="1" spans="1:5" ht="14.25" customHeight="1">
      <c r="A1" s="103" t="s">
        <v>61</v>
      </c>
      <c r="B1" s="103"/>
      <c r="C1" s="103"/>
      <c r="D1" s="103"/>
      <c r="E1" s="103"/>
    </row>
    <row r="2" spans="1:5" ht="14.25" customHeight="1">
      <c r="A2" s="103" t="s">
        <v>26</v>
      </c>
      <c r="B2" s="103"/>
      <c r="C2" s="103"/>
      <c r="D2" s="103"/>
      <c r="E2" s="103"/>
    </row>
    <row r="3" spans="1:5" ht="14.25" customHeight="1">
      <c r="A3" s="103" t="s">
        <v>41</v>
      </c>
      <c r="B3" s="103"/>
      <c r="C3" s="103"/>
      <c r="D3" s="103"/>
      <c r="E3" s="103"/>
    </row>
    <row r="4" spans="2:5" ht="14.25" customHeight="1">
      <c r="B4" s="4"/>
      <c r="C4" s="17"/>
      <c r="D4" s="4"/>
      <c r="E4" s="5"/>
    </row>
    <row r="5" spans="2:5" ht="35.25" customHeight="1">
      <c r="B5" s="104" t="s">
        <v>51</v>
      </c>
      <c r="C5" s="104"/>
      <c r="D5" s="104"/>
      <c r="E5" s="104"/>
    </row>
    <row r="6" spans="2:4" ht="14.25" customHeight="1">
      <c r="B6" s="110"/>
      <c r="C6" s="110"/>
      <c r="D6" s="110"/>
    </row>
    <row r="7" spans="2:4" ht="20.25" customHeight="1">
      <c r="B7" s="8" t="s">
        <v>39</v>
      </c>
      <c r="C7" s="66"/>
      <c r="D7" s="8"/>
    </row>
    <row r="8" spans="2:4" ht="15" thickBot="1">
      <c r="B8" s="2"/>
      <c r="C8" s="57"/>
      <c r="D8" s="2"/>
    </row>
    <row r="9" spans="1:5" ht="42.75" customHeight="1">
      <c r="A9" s="11" t="s">
        <v>20</v>
      </c>
      <c r="B9" s="12" t="s">
        <v>18</v>
      </c>
      <c r="C9" s="12" t="s">
        <v>21</v>
      </c>
      <c r="D9" s="12" t="s">
        <v>22</v>
      </c>
      <c r="E9" s="80" t="s">
        <v>53</v>
      </c>
    </row>
    <row r="10" spans="1:5" ht="19.5" customHeight="1">
      <c r="A10" s="15">
        <v>1</v>
      </c>
      <c r="B10" s="48" t="s">
        <v>0</v>
      </c>
      <c r="C10" s="9">
        <f>'6 (23)'!C10</f>
        <v>180000</v>
      </c>
      <c r="D10" s="10">
        <v>1</v>
      </c>
      <c r="E10" s="69">
        <f>C10*D10</f>
        <v>180000</v>
      </c>
    </row>
    <row r="11" spans="1:5" ht="19.5" customHeight="1">
      <c r="A11" s="15">
        <v>2</v>
      </c>
      <c r="B11" s="35" t="s">
        <v>15</v>
      </c>
      <c r="C11" s="9">
        <f>'6 (23)'!C11</f>
        <v>144000</v>
      </c>
      <c r="D11" s="10">
        <v>0.25</v>
      </c>
      <c r="E11" s="69">
        <f aca="true" t="shared" si="0" ref="E11:E26">C11*D11</f>
        <v>36000</v>
      </c>
    </row>
    <row r="12" spans="1:5" ht="19.5" customHeight="1">
      <c r="A12" s="15">
        <v>3</v>
      </c>
      <c r="B12" s="48" t="s">
        <v>3</v>
      </c>
      <c r="C12" s="9">
        <v>105000</v>
      </c>
      <c r="D12" s="10">
        <v>0.5</v>
      </c>
      <c r="E12" s="69">
        <f t="shared" si="0"/>
        <v>52500</v>
      </c>
    </row>
    <row r="13" spans="1:5" ht="19.5" customHeight="1">
      <c r="A13" s="15">
        <v>4</v>
      </c>
      <c r="B13" s="48" t="s">
        <v>1</v>
      </c>
      <c r="C13" s="9">
        <f>'6 (23)'!C13</f>
        <v>120000</v>
      </c>
      <c r="D13" s="10">
        <v>0.5</v>
      </c>
      <c r="E13" s="69">
        <f t="shared" si="0"/>
        <v>60000</v>
      </c>
    </row>
    <row r="14" spans="1:5" ht="19.5" customHeight="1">
      <c r="A14" s="15">
        <v>5</v>
      </c>
      <c r="B14" s="48" t="s">
        <v>13</v>
      </c>
      <c r="C14" s="9">
        <v>105000</v>
      </c>
      <c r="D14" s="10">
        <v>0.5</v>
      </c>
      <c r="E14" s="69">
        <f t="shared" si="0"/>
        <v>52500</v>
      </c>
    </row>
    <row r="15" spans="1:5" ht="19.5" customHeight="1">
      <c r="A15" s="15">
        <v>6</v>
      </c>
      <c r="B15" s="48" t="s">
        <v>5</v>
      </c>
      <c r="C15" s="9">
        <f>'6 (23)'!C15</f>
        <v>115200</v>
      </c>
      <c r="D15" s="10">
        <v>1</v>
      </c>
      <c r="E15" s="69">
        <f t="shared" si="0"/>
        <v>115200</v>
      </c>
    </row>
    <row r="16" spans="1:5" ht="15">
      <c r="A16" s="15">
        <v>7</v>
      </c>
      <c r="B16" s="33" t="s">
        <v>11</v>
      </c>
      <c r="C16" s="9">
        <f>'6 (23)'!C16</f>
        <v>105000</v>
      </c>
      <c r="D16" s="10">
        <v>0.5</v>
      </c>
      <c r="E16" s="69">
        <f t="shared" si="0"/>
        <v>52500</v>
      </c>
    </row>
    <row r="17" spans="1:5" ht="19.5" customHeight="1">
      <c r="A17" s="15">
        <v>8</v>
      </c>
      <c r="B17" s="48" t="s">
        <v>4</v>
      </c>
      <c r="C17" s="9">
        <f>'6 (23)'!C17</f>
        <v>125000</v>
      </c>
      <c r="D17" s="10">
        <v>2.24</v>
      </c>
      <c r="E17" s="69">
        <f t="shared" si="0"/>
        <v>280000</v>
      </c>
    </row>
    <row r="18" spans="1:5" ht="19.5" customHeight="1">
      <c r="A18" s="15">
        <v>9</v>
      </c>
      <c r="B18" s="48" t="s">
        <v>10</v>
      </c>
      <c r="C18" s="9">
        <v>105000</v>
      </c>
      <c r="D18" s="10">
        <v>2</v>
      </c>
      <c r="E18" s="69">
        <f t="shared" si="0"/>
        <v>210000</v>
      </c>
    </row>
    <row r="19" spans="1:5" ht="21" customHeight="1">
      <c r="A19" s="15">
        <v>10</v>
      </c>
      <c r="B19" s="65" t="s">
        <v>8</v>
      </c>
      <c r="C19" s="9">
        <v>105000</v>
      </c>
      <c r="D19" s="10">
        <v>0.5</v>
      </c>
      <c r="E19" s="69">
        <f t="shared" si="0"/>
        <v>52500</v>
      </c>
    </row>
    <row r="20" spans="1:5" ht="21" customHeight="1">
      <c r="A20" s="15">
        <v>11</v>
      </c>
      <c r="B20" s="65" t="s">
        <v>7</v>
      </c>
      <c r="C20" s="9">
        <v>105000</v>
      </c>
      <c r="D20" s="10">
        <v>0.25</v>
      </c>
      <c r="E20" s="69">
        <f t="shared" si="0"/>
        <v>26250</v>
      </c>
    </row>
    <row r="21" spans="1:5" ht="15">
      <c r="A21" s="15">
        <v>12</v>
      </c>
      <c r="B21" s="36" t="s">
        <v>9</v>
      </c>
      <c r="C21" s="9">
        <v>105000</v>
      </c>
      <c r="D21" s="10">
        <v>0.25</v>
      </c>
      <c r="E21" s="69">
        <f t="shared" si="0"/>
        <v>26250</v>
      </c>
    </row>
    <row r="22" spans="1:5" ht="15">
      <c r="A22" s="15">
        <v>13</v>
      </c>
      <c r="B22" s="36" t="s">
        <v>25</v>
      </c>
      <c r="C22" s="9">
        <v>105000</v>
      </c>
      <c r="D22" s="10">
        <v>0.5</v>
      </c>
      <c r="E22" s="69">
        <f t="shared" si="0"/>
        <v>52500</v>
      </c>
    </row>
    <row r="23" spans="1:5" ht="19.5" customHeight="1">
      <c r="A23" s="15">
        <v>14</v>
      </c>
      <c r="B23" s="48" t="s">
        <v>14</v>
      </c>
      <c r="C23" s="9">
        <v>105000</v>
      </c>
      <c r="D23" s="10">
        <v>0.5</v>
      </c>
      <c r="E23" s="69">
        <f t="shared" si="0"/>
        <v>52500</v>
      </c>
    </row>
    <row r="24" spans="1:6" ht="19.5" customHeight="1">
      <c r="A24" s="15">
        <v>15</v>
      </c>
      <c r="B24" s="58" t="s">
        <v>33</v>
      </c>
      <c r="C24" s="9">
        <v>105000</v>
      </c>
      <c r="D24" s="59">
        <v>3</v>
      </c>
      <c r="E24" s="69">
        <f t="shared" si="0"/>
        <v>315000</v>
      </c>
      <c r="F24" s="85"/>
    </row>
    <row r="25" spans="1:5" ht="19.5" customHeight="1" thickBot="1">
      <c r="A25" s="15">
        <v>16</v>
      </c>
      <c r="B25" s="67" t="s">
        <v>29</v>
      </c>
      <c r="C25" s="9">
        <v>105000</v>
      </c>
      <c r="D25" s="64">
        <v>0.5</v>
      </c>
      <c r="E25" s="69">
        <f t="shared" si="0"/>
        <v>52500</v>
      </c>
    </row>
    <row r="26" spans="1:5" ht="19.5" customHeight="1" thickBot="1">
      <c r="A26" s="15">
        <v>17</v>
      </c>
      <c r="B26" s="82" t="s">
        <v>24</v>
      </c>
      <c r="C26" s="83">
        <v>105000</v>
      </c>
      <c r="D26" s="81">
        <v>0.25</v>
      </c>
      <c r="E26" s="69">
        <f t="shared" si="0"/>
        <v>26250</v>
      </c>
    </row>
    <row r="27" spans="1:8" ht="16.5" thickBot="1">
      <c r="A27" s="111" t="s">
        <v>23</v>
      </c>
      <c r="B27" s="112"/>
      <c r="C27" s="84">
        <v>1944200</v>
      </c>
      <c r="D27" s="60">
        <f>SUM(D7:D26)</f>
        <v>14.24</v>
      </c>
      <c r="E27" s="61">
        <v>1642450</v>
      </c>
      <c r="H27" s="54"/>
    </row>
    <row r="29" spans="2:3" ht="12.75">
      <c r="B29" s="107"/>
      <c r="C29" s="107"/>
    </row>
    <row r="30" spans="1:5" s="4" customFormat="1" ht="15">
      <c r="A30" s="102" t="s">
        <v>44</v>
      </c>
      <c r="B30" s="102"/>
      <c r="C30" s="102"/>
      <c r="D30" s="102"/>
      <c r="E30" s="102"/>
    </row>
    <row r="31" spans="2:8" ht="12.75">
      <c r="B31" s="107"/>
      <c r="C31" s="107"/>
      <c r="F31" s="54"/>
      <c r="G31" s="54"/>
      <c r="H31" s="54"/>
    </row>
    <row r="32" spans="2:7" ht="12.75">
      <c r="B32" s="108"/>
      <c r="C32" s="108"/>
      <c r="E32" s="55"/>
      <c r="G32" s="54"/>
    </row>
    <row r="33" spans="2:5" ht="12.75">
      <c r="B33" s="108"/>
      <c r="C33" s="108"/>
      <c r="E33" s="54"/>
    </row>
    <row r="34" spans="2:3" ht="12.75">
      <c r="B34" s="109"/>
      <c r="C34" s="109"/>
    </row>
    <row r="35" spans="2:3" ht="12.75">
      <c r="B35" s="109"/>
      <c r="C35" s="109"/>
    </row>
    <row r="36" spans="2:3" ht="12.75">
      <c r="B36" s="109"/>
      <c r="C36" s="109"/>
    </row>
  </sheetData>
  <sheetProtection/>
  <mergeCells count="14">
    <mergeCell ref="B35:C35"/>
    <mergeCell ref="B36:C36"/>
    <mergeCell ref="B29:C29"/>
    <mergeCell ref="A30:E30"/>
    <mergeCell ref="B31:C31"/>
    <mergeCell ref="B32:C32"/>
    <mergeCell ref="B33:C33"/>
    <mergeCell ref="B34:C34"/>
    <mergeCell ref="A1:E1"/>
    <mergeCell ref="A2:E2"/>
    <mergeCell ref="A3:E3"/>
    <mergeCell ref="B5:E5"/>
    <mergeCell ref="B6:D6"/>
    <mergeCell ref="A27:B2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2023-01-23T12:05:48Z</cp:lastPrinted>
  <dcterms:created xsi:type="dcterms:W3CDTF">1996-10-14T23:33:28Z</dcterms:created>
  <dcterms:modified xsi:type="dcterms:W3CDTF">2023-01-23T12:06:43Z</dcterms:modified>
  <cp:category/>
  <cp:version/>
  <cp:contentType/>
  <cp:contentStatus/>
</cp:coreProperties>
</file>